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2"/>
  </bookViews>
  <sheets>
    <sheet name="评分细则" sheetId="4" r:id="rId1"/>
    <sheet name="工程量清单" sheetId="1" r:id="rId2"/>
    <sheet name="设备及人员最低配备要求" sheetId="2" r:id="rId3"/>
    <sheet name="个人履历表" sheetId="3" r:id="rId4"/>
  </sheets>
  <definedNames>
    <definedName name="_xlnm._FilterDatabase" localSheetId="1" hidden="1">工程量清单!#REF!</definedName>
    <definedName name="_xlnm.Print_Titles" localSheetId="1">工程量清单!$1:$5</definedName>
  </definedNames>
  <calcPr calcId="144525"/>
</workbook>
</file>

<file path=xl/sharedStrings.xml><?xml version="1.0" encoding="utf-8"?>
<sst xmlns="http://schemas.openxmlformats.org/spreadsheetml/2006/main" count="251" uniqueCount="170">
  <si>
    <t>评分细则</t>
  </si>
  <si>
    <t>序号</t>
  </si>
  <si>
    <t>项目</t>
  </si>
  <si>
    <t>评分标准</t>
  </si>
  <si>
    <t>基准分</t>
  </si>
  <si>
    <t>一</t>
  </si>
  <si>
    <t>报价</t>
  </si>
  <si>
    <t>1、计算申请人的最终申请报价（不含税价）的算术平均值，高于不含税参考价不参与平均值计算，以算术平均值为基准价；
2、得分=60-｜最终报价（不含税价）-基准价｜/基准价*100%*扣分值 ，当申请人的申请价（不含税价）等于基准价时得满分（60分），每高于基准价一个百分点扣4分，每低于基准价一个百分点扣2分，中间值按比例内插（得分精确到小数点后2位，四舍五入）；</t>
  </si>
  <si>
    <t>二</t>
  </si>
  <si>
    <t>企业业绩</t>
  </si>
  <si>
    <t>近五年工程施工的业绩</t>
  </si>
  <si>
    <t>1、有类似工程业绩得4分；
2、在公司或央企有类似业绩得4分。</t>
  </si>
  <si>
    <t>是否与公司项目有合作</t>
  </si>
  <si>
    <t>三</t>
  </si>
  <si>
    <t>技术力量</t>
  </si>
  <si>
    <t>人员、设备配置</t>
  </si>
  <si>
    <t>1、满足设备要求得4分，不满足最低设备配置要求时，每项扣1分，最多扣4分；
2、满足人员要求得4分，主要负责人应附劳务合同、工资、社保证明，不满足最低人员配置要求时，每项扣1分，最多扣4分。</t>
  </si>
  <si>
    <t>四</t>
  </si>
  <si>
    <t>财务能力</t>
  </si>
  <si>
    <t>由银行出具申请日前，六个月内的单位账户流水证明</t>
  </si>
  <si>
    <t>1、计算方式：每月月初月末账户余额的算术平均值之和/提供流水的总月份得到最终账户余额平均值；
2、最终账户余额平均值不少于询价参考价的10%，得4分；小于10%大于7%，得3分；小于7%大于4%，得2分；小于4%大于1%，得1分；小于1%，不得分。</t>
  </si>
  <si>
    <t>五</t>
  </si>
  <si>
    <t>施工组织计划</t>
  </si>
  <si>
    <t>施工计划安排是否符合项目要求</t>
  </si>
  <si>
    <t>1、施工总体部署及施工总体计划合理得3分；
2、重难点工程分析及技术措施合理得3分；
3、主要分部分项工程施工方法合理、有针对性得3分；
4、工期、质量、安全环保、文明施工保证体系及保证措施齐全、合理得5分；
5、项目风险预测与防范、事故应急预案合理得3分；
6、农民工工资发放保证措施合理得3分；</t>
  </si>
  <si>
    <t>施工方案，重难点控制是否合理</t>
  </si>
  <si>
    <t>工期、质量、安全环保及文明施工保证措施是否齐全、合理</t>
  </si>
  <si>
    <t>项目风险预测与防范、事故应急预案是否合理</t>
  </si>
  <si>
    <t>农民工工资发放保证措施是否合理</t>
  </si>
  <si>
    <t>六</t>
  </si>
  <si>
    <t>信用评价（加分项）</t>
  </si>
  <si>
    <t>上周期询价人信用评价情况</t>
  </si>
  <si>
    <t>上周期询价人信用评价优秀的加4分，良好的加2分，一般的不加分。</t>
  </si>
  <si>
    <t>合计</t>
  </si>
  <si>
    <t>说明：1.本评分细则中所指的近五年是指从本次询价年份往前追溯的五年；
      2.类似项目业绩是指与采购工程的结构形式、使用功能、建设规模(或设备的规格、型号、参数，或服务的内容、质量、标准)相同或相近的项目。
      3.上周期申请人信用评价情况以湖北长江路桥股份有限公司相关文件为准。</t>
  </si>
  <si>
    <t>工程量清单</t>
  </si>
  <si>
    <t>项目：保神项目部阳日服务区管道预埋工程</t>
  </si>
  <si>
    <t>项目编码</t>
  </si>
  <si>
    <t>项目名称</t>
  </si>
  <si>
    <t>项目特征描述</t>
  </si>
  <si>
    <t>单位</t>
  </si>
  <si>
    <t>工程量</t>
  </si>
  <si>
    <t>不含税综合单价（元）</t>
  </si>
  <si>
    <t>不含税合价（元）</t>
  </si>
  <si>
    <t>备注</t>
  </si>
  <si>
    <t>复合管</t>
  </si>
  <si>
    <t>1.安装部位:室外
2.垫层、基础材质及厚
度:200厚砂垫层,100厚砂回填
3.材质、规格:钢丝网骨架塑料复合给水管DN100
4.连接形式:电热熔连接
5.压力试验及吹、洗设计要求</t>
  </si>
  <si>
    <t>m</t>
  </si>
  <si>
    <t>1.安装部位:室外
2.垫层、基础材质及厚
度:200厚砂垫层,100厚砂回填
3.材质、规格:钢丝网骨架塑料复合给水管DN150
4.连接形式:电热熔连接
5.压力试验及吹、洗设计要求</t>
  </si>
  <si>
    <t>1.安装部位:室外
2.垫层、基础材质及厚
度:200厚砂垫层,100厚砂回填
3.材质、规格:钢丝网骨架塑料复合给水管DN200
4.连接形式:电热熔连接
5.压力试验及吹、洗设计要求</t>
  </si>
  <si>
    <t>砖砌阀门井</t>
  </si>
  <si>
    <t>1.井种类:砖砌阀门井
2.规格、尺寸:参见图集
05SS502/16</t>
  </si>
  <si>
    <t>座</t>
  </si>
  <si>
    <t>法兰阀门</t>
  </si>
  <si>
    <t>1.类型:闸阀
2.规格、压力等级:DN200
3.连接形式:法兰连接</t>
  </si>
  <si>
    <t>个</t>
  </si>
  <si>
    <t>1.类型:闸阀
2.规格、压力等级:DN100
3.连接形式:法兰连接</t>
  </si>
  <si>
    <t>挖沟槽土方</t>
  </si>
  <si>
    <t>1.土壤类别:施工单位自行踏勘现场综合考虑土类别
2.挖土深度:2m以内
3.弃土运距:运距投标人自行考虑
4.其他: 清单量包含工作面</t>
  </si>
  <si>
    <t>m3</t>
  </si>
  <si>
    <t>回填方</t>
  </si>
  <si>
    <t>1.密实度要求:分层回填夯实,压实系数不小于0.94
2.填方材料品种:灰土、级配砂石或压实性较好的素土
3.填方粒径要求:满足规范、设计要求
4.填方来源、运距:运距投标</t>
  </si>
  <si>
    <t>余方弃置</t>
  </si>
  <si>
    <t>1.废弃料品种:沟槽多余土方
2.运距:运距投标人自行考虑</t>
  </si>
  <si>
    <t>钢丝网骨架塑料(聚乙 烯)复合给水管</t>
  </si>
  <si>
    <t>1.安装部位:室外
2.垫层、基础材质及厚
度:200厚砂垫层,100厚砂回填
3.材质、规格:钢丝网骨架塑料复合给水管 DN100,PN=1.0MPa
4.连接形式:电热熔连接
5.压力试验及吹、洗设计要求</t>
  </si>
  <si>
    <t>1.安装部位:室外
2.垫层、基础材质及厚
度:200厚砂垫层,100厚砂回填
3.材质、规格:钢丝网骨架塑料复合给水管 DN80,PN=1.0MPa
4.连接形式:电热熔连接
5.压力试验及吹、洗设计要求</t>
  </si>
  <si>
    <t>1.安装部位:室外
2.垫层、基础材质及厚
度:200厚砂垫层,100厚砂回填
3.材质、规格:钢丝网骨架塑料复合给水管 DN50,PN=1.0MPa
4.连接形式:电热熔连接
5.压力试验及吹、洗设计要求</t>
  </si>
  <si>
    <t>1.安装部位:室外
2.垫层、基础材质及厚
度:200厚砂垫层,100厚砂回填
3.材质、规格:钢丝网骨架塑料复合给水管 DN40,PN=1.0MPa
4.连接形式:电热熔连接
5.压力试验及吹、洗设计要</t>
  </si>
  <si>
    <t>1.安装部位:室外
2.垫层、基础材质及厚
度:200厚砂垫层,100厚砂回填
3.材质、规格:钢丝网骨架塑料复合给水管 DN25,PN=1.0MPa
4.连接形式:电热熔连接
5.压力试验及吹、洗设计要</t>
  </si>
  <si>
    <t>倒流防止器</t>
  </si>
  <si>
    <t>1.名称:倒流防止器组
2.规格、压力等级:DN100
4.连接形式:法兰连接带水表
5.详见图集12S108-1/62</t>
  </si>
  <si>
    <t>套</t>
  </si>
  <si>
    <t>1.井种类:砖砌阀门井
2.规格、尺寸:参见图集
05S502/16</t>
  </si>
  <si>
    <t>1.类型:闸阀
2.规格、压力等级:DN50
3.连接形式:法兰连接</t>
  </si>
  <si>
    <t>污水检查井</t>
  </si>
  <si>
    <t>1.圆形混凝土污水检查井，规格φ1000,井深3M内，
2.详见图集06MS201-3/P7,井
盖要求详见设计说明</t>
  </si>
  <si>
    <t>污水管</t>
  </si>
  <si>
    <t>1.垫层、基础材质及厚度:200厚中砂垫层
2.材质及规格:聚乙烯
（HDPE）塑钢缠绕结构壁管 DN300 ,环刚度SN=4KN/m2
3.连接形式:承插式连接,橡胶圈连接
4.管道检验及试验要求:管道</t>
  </si>
  <si>
    <t>塑料管（室外1.5到污水井）</t>
  </si>
  <si>
    <t>1.安装部位:室外
2.介质:排水
3.材质、规格:U-PVC110
4.连接形式:粘接</t>
  </si>
  <si>
    <t>1.安装部位:室外
2.介质:排水
3.材质、规格:U-PVC160
4.连接形式:热熔连接</t>
  </si>
  <si>
    <t>雨水管</t>
  </si>
  <si>
    <t>1.垫层、基础材质及厚度:200厚中砂垫层
2.材质及规格:聚乙烯
（HDPE）塑钢缠绕结构壁管 DN200 ,环刚度SN=8KN/m2
3.连接形式:承插式连接,橡胶圈连接
4.管道检验及试验要求:管道</t>
  </si>
  <si>
    <t>1.垫层、基础材质及厚度:200厚中砂垫层
2.材质及规格:聚乙烯
（HDPE）塑钢缠绕结构壁管 DN300 ,环刚度SN=8KN/m2
3.连接形式:承插式连接,橡胶圈连接
4.管道检验及试验要求:管道</t>
  </si>
  <si>
    <t>1.垫层、基础材质及厚度:200厚中砂垫层
2.材质及规格:聚乙烯
（HDPE）塑钢缠绕结构壁管 DN400 ,环刚度SN=8KN/m2
3.连接形式:承插式连接,橡胶圈连接
4.管道检验及试验要求:管道</t>
  </si>
  <si>
    <t>1.垫层、基础材质及厚度:200厚中砂垫层
2.材质及规格:聚乙烯
（HDPE）塑钢缠绕结构壁管 DN500 ,环刚度SN=8KN/m2
3.连接形式:承插式连接,橡胶圈连接
4.管道检验及试验要求:管道</t>
  </si>
  <si>
    <t>1.垫层、基础材质及厚度:200厚中砂垫层
2.材质及规格:聚乙烯
（HDPE）塑钢缠绕结构壁管 DN600 ,环刚度SN=8KN/m2
3.连接形式:承插式连接,橡胶圈连接
4.管道检验及试验要求:管道</t>
  </si>
  <si>
    <t>雨水口</t>
  </si>
  <si>
    <t>1.砖砌雨水集水井
2.铸铁单篦子
3.详见图集06MS201-8</t>
  </si>
  <si>
    <t>雨水井</t>
  </si>
  <si>
    <t>1.圆形混凝土雨水检查井，规格φ1000,井深3M内，
2.详见图集06MS201-3/P7,井盖要求详见设计说明</t>
  </si>
  <si>
    <t>电缆保护管</t>
  </si>
  <si>
    <t>1.名称:电缆保护管
2.材质:镀锌钢管
3.规格:SC20
4.敷设方式:暗埋</t>
  </si>
  <si>
    <t>1.名称:电缆保护管
2.材质:镀锌钢管
3.规格:SC40
4.敷设方式:暗埋</t>
  </si>
  <si>
    <t>1.名称:电缆保护管
2.材质:镀锌钢管
3.规格:SC50
4.敷设方式:暗埋</t>
  </si>
  <si>
    <t>1.名称:电缆保护管
2.材质:镀锌钢管
3.规格:SC80
4.敷设方式:暗埋</t>
  </si>
  <si>
    <t>1.名称:电缆保护管
2.材质:镀锌钢管
3.规格:SC125
4.敷设方式:暗埋</t>
  </si>
  <si>
    <t>1.名称:电缆保护管
2.材质:镀锌钢管
3.规格:SC100
4.敷设方式:暗埋</t>
  </si>
  <si>
    <t>1.名称:电缆保护管
2.材质:镀锌钢管
3.规格:SC150
4.敷设方式:暗埋</t>
  </si>
  <si>
    <t>砖砌电力孔井</t>
  </si>
  <si>
    <t>1.名称:人孔井
2.材料品种:现浇钢筋混凝土
3.盖板材质、规格:φ700铸铁防水井盖安装
4.基础、垫层：材料品种、厚度:钢筋混凝土基
础,500*500集水坑,铁篦子安装
5.抹灰种类;内外1:1.25水泥砂浆抹灰
6.预埋L40*4角钢支架,含接</t>
  </si>
  <si>
    <t>1.名称:手孔井
2.材料品种:C20现浇钢筋混凝土
3.盖板材质、规格:φ700铸铁防水井盖安装
4.基础、垫层：材料品种、厚度:C20钢筋混凝土基
础,400*400集水坑,铁篦子安装
5.抹灰种类;内外1:1.25水泥</t>
  </si>
  <si>
    <t>（围墙）砖基础</t>
  </si>
  <si>
    <t>1.砌块品种、规格、强度等级:MU10蒸压灰砂砖
2.墙体类型:240厚砖基础
3.砂浆强度等级:M7.5水泥砂砌筑</t>
  </si>
  <si>
    <t>（围墙）实心砖墙</t>
  </si>
  <si>
    <t>1.砌块品种、规格、强度等级:MU10蒸压灰砂砖
2.墙体类型:240厚砖墙
3.砂浆强度等级:M5水泥砂浆砌筑</t>
  </si>
  <si>
    <t>（围墙）实心砖柱</t>
  </si>
  <si>
    <t>1.砌块品种、规格、强度等级:MU10蒸压灰砂砖
2.墙体类型:370mm厚*370mm宽砖柱
3.砂浆强度等级:M5水泥砂浆砌筑</t>
  </si>
  <si>
    <t>（围墙）带形基础</t>
  </si>
  <si>
    <t>1.混凝土种类:商品混凝土
2.混凝土强度等级:C15</t>
  </si>
  <si>
    <t>（围墙）压顶</t>
  </si>
  <si>
    <t>1.混凝土种类:商品混凝土
2.混凝土强度等级:C25</t>
  </si>
  <si>
    <t>（围墙）现浇构件钢筋</t>
  </si>
  <si>
    <t>1.钢筋种类、规格:一级钢
HPB300 Ф8</t>
  </si>
  <si>
    <t>t</t>
  </si>
  <si>
    <t>1.钢筋种类、规格:三级钢
HRB400 Ф12</t>
  </si>
  <si>
    <t>（围墙）墙面砂浆防水（防潮）</t>
  </si>
  <si>
    <t>1.20厚1:2水泥砂浆加5%硅质 (无机铝盐)防水剂
2.详见设计图纸</t>
  </si>
  <si>
    <t>m2</t>
  </si>
  <si>
    <t>（围墙）块料墙面</t>
  </si>
  <si>
    <t>1.面砖外墙面
2.面贴100*100米黄色面砖
3.5厚1:2.5水泥砂浆压实赶光
4.6厚1:2.5水泥砂浆找平
5.12厚1:3水泥砂浆打底扫毛
6.刷界面处理剂一道</t>
  </si>
  <si>
    <t>（围墙）排(泄)水管</t>
  </si>
  <si>
    <t>1.预埋排水管,间距3000
2.PVCφ100塑料管预埋安装
3.详见设计图纸</t>
  </si>
  <si>
    <t>（围墙）墙面变形缝</t>
  </si>
  <si>
    <t>1.墙面伸缩缝,每小于50m长度内设置一条
2.详见设计图纸</t>
  </si>
  <si>
    <t>围墙栏杆</t>
  </si>
  <si>
    <t>1.名称：通透式不锈钢围栏
2.具体做法：立管φ20*1.5厚不锈钢圆管间距150mm上部为尖头，横管采用32*16*1.5厚不锈钢矩形管间距详见图纸做法，高度及造型要求详见图纸，其他做法要求具体详见图纸</t>
  </si>
  <si>
    <t>基础模板
（围墙）</t>
  </si>
  <si>
    <t>1.模板制作、安装、拆除、整理堆放及场内外运输
2.清理模板粘结物及模内杂
物、刷隔离剂等</t>
  </si>
  <si>
    <t>压顶模板
（围墙）</t>
  </si>
  <si>
    <t>安全生产费</t>
  </si>
  <si>
    <t>安全生产费按照清单中总额控制，具体发生费用在总额内据实计量，安全物质有项目部统一采购，施工队领用后，其费用在工程计量中给予扣除；其余发生费用，需要中标人按照报审施工施工方案，提供实际发生的安全费用对相关资料和发票，经项目部安全部门现场核实后，据实计量。</t>
  </si>
  <si>
    <t>税金（ %）</t>
  </si>
  <si>
    <t>含税合价（元）</t>
  </si>
  <si>
    <t>设备及人员最低配备要求</t>
  </si>
  <si>
    <t>项目名称：保神项目部阳日服务区管道预埋工程</t>
  </si>
  <si>
    <t>名称</t>
  </si>
  <si>
    <t>规格及型号</t>
  </si>
  <si>
    <t>数量</t>
  </si>
  <si>
    <t>要求</t>
  </si>
  <si>
    <t>挖掘机</t>
  </si>
  <si>
    <t>220型</t>
  </si>
  <si>
    <t>台</t>
  </si>
  <si>
    <t>铲车</t>
  </si>
  <si>
    <t>水准仪</t>
  </si>
  <si>
    <t>满足施工要求</t>
  </si>
  <si>
    <t>项目负责人</t>
  </si>
  <si>
    <t>人</t>
  </si>
  <si>
    <t>身份证扫描件</t>
  </si>
  <si>
    <t>技术负责人</t>
  </si>
  <si>
    <t>身份证扫描件、房屋建筑类二级及以上建造师证</t>
  </si>
  <si>
    <t>施工员</t>
  </si>
  <si>
    <t>安全员</t>
  </si>
  <si>
    <t>说明：人员、模板、机械设备满足施工安全、进度、质量要求，各操作手具备作业资格。</t>
  </si>
  <si>
    <t>主要人员个人履历信息</t>
  </si>
  <si>
    <t>姓 名</t>
  </si>
  <si>
    <t>身份证号码</t>
  </si>
  <si>
    <t>专业技术任职资格类别</t>
  </si>
  <si>
    <t>等级</t>
  </si>
  <si>
    <t>取得时间</t>
  </si>
  <si>
    <t>职业资格</t>
  </si>
  <si>
    <t>工作简历</t>
  </si>
  <si>
    <t>起止时间</t>
  </si>
  <si>
    <t>工作单位</t>
  </si>
  <si>
    <t>工作项目</t>
  </si>
  <si>
    <t>岗位
（职务）</t>
  </si>
  <si>
    <t>本人确认签字：</t>
  </si>
  <si>
    <t>公司盖章：</t>
  </si>
  <si>
    <t>说明：1.主要人员为项目负责人与技术负责人，需证明其具有一个项目以上类似工作经验。
      2.主要人员除填写本表外，还需附个人劳务合同、工资、社保证明。</t>
  </si>
</sst>
</file>

<file path=xl/styles.xml><?xml version="1.0" encoding="utf-8"?>
<styleSheet xmlns="http://schemas.openxmlformats.org/spreadsheetml/2006/main">
  <numFmts count="9">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Red]\(0.00\)"/>
    <numFmt numFmtId="177" formatCode="0.0"/>
    <numFmt numFmtId="178" formatCode="0.000"/>
    <numFmt numFmtId="179" formatCode="0_);[Red]\(0\)"/>
    <numFmt numFmtId="180" formatCode="0.00000_ "/>
  </numFmts>
  <fonts count="45">
    <font>
      <sz val="11"/>
      <color theme="1"/>
      <name val="宋体"/>
      <charset val="134"/>
      <scheme val="minor"/>
    </font>
    <font>
      <b/>
      <sz val="16"/>
      <color rgb="FF000000"/>
      <name val="黑体"/>
      <charset val="134"/>
    </font>
    <font>
      <sz val="12"/>
      <color rgb="FF000000"/>
      <name val="宋体"/>
      <charset val="134"/>
    </font>
    <font>
      <sz val="12"/>
      <color rgb="FF000000"/>
      <name val="华文细黑"/>
      <charset val="134"/>
    </font>
    <font>
      <sz val="12"/>
      <color rgb="FF000000"/>
      <name val="Times New Roman"/>
      <charset val="134"/>
    </font>
    <font>
      <sz val="11"/>
      <color rgb="FF000000"/>
      <name val="宋体"/>
      <charset val="134"/>
    </font>
    <font>
      <sz val="12"/>
      <color theme="1"/>
      <name val="宋体"/>
      <charset val="134"/>
      <scheme val="minor"/>
    </font>
    <font>
      <sz val="10"/>
      <name val="Helv"/>
      <charset val="134"/>
    </font>
    <font>
      <sz val="10"/>
      <color indexed="8"/>
      <name val="宋体"/>
      <charset val="134"/>
    </font>
    <font>
      <sz val="11"/>
      <color indexed="8"/>
      <name val="宋体"/>
      <charset val="134"/>
    </font>
    <font>
      <sz val="12"/>
      <name val="宋体"/>
      <charset val="134"/>
    </font>
    <font>
      <b/>
      <sz val="18"/>
      <name val="宋体"/>
      <charset val="134"/>
    </font>
    <font>
      <sz val="10"/>
      <name val="宋体"/>
      <charset val="134"/>
    </font>
    <font>
      <sz val="10"/>
      <color rgb="FF000000"/>
      <name val="宋体"/>
      <charset val="134"/>
    </font>
    <font>
      <sz val="10"/>
      <color theme="1"/>
      <name val="宋体"/>
      <charset val="134"/>
    </font>
    <font>
      <sz val="10"/>
      <color theme="1"/>
      <name val="宋体"/>
      <charset val="134"/>
      <scheme val="minor"/>
    </font>
    <font>
      <sz val="9"/>
      <color theme="1"/>
      <name val="宋体"/>
      <charset val="134"/>
      <scheme val="minor"/>
    </font>
    <font>
      <b/>
      <sz val="16"/>
      <color theme="1"/>
      <name val="宋体"/>
      <charset val="134"/>
      <scheme val="minor"/>
    </font>
    <font>
      <b/>
      <sz val="10"/>
      <name val="宋体"/>
      <charset val="134"/>
    </font>
    <font>
      <b/>
      <sz val="10"/>
      <name val="Times New Roman"/>
      <charset val="134"/>
    </font>
    <font>
      <sz val="10"/>
      <color rgb="FF000000"/>
      <name val="宋体"/>
      <charset val="134"/>
      <scheme val="minor"/>
    </font>
    <font>
      <sz val="10"/>
      <name val="宋体"/>
      <charset val="134"/>
      <scheme val="minor"/>
    </font>
    <font>
      <b/>
      <sz val="10"/>
      <color theme="1"/>
      <name val="宋体"/>
      <charset val="134"/>
      <scheme val="minor"/>
    </font>
    <font>
      <b/>
      <sz val="9"/>
      <color theme="1"/>
      <name val="宋体"/>
      <charset val="134"/>
      <scheme val="minor"/>
    </font>
    <font>
      <sz val="16"/>
      <color indexed="8"/>
      <name val="黑体"/>
      <charset val="134"/>
    </font>
    <font>
      <sz val="10"/>
      <color indexed="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26" fillId="26" borderId="0" applyNumberFormat="0" applyBorder="0" applyAlignment="0" applyProtection="0">
      <alignment vertical="center"/>
    </xf>
    <xf numFmtId="0" fontId="41" fillId="23"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8" borderId="0" applyNumberFormat="0" applyBorder="0" applyAlignment="0" applyProtection="0">
      <alignment vertical="center"/>
    </xf>
    <xf numFmtId="0" fontId="33" fillId="9" borderId="0" applyNumberFormat="0" applyBorder="0" applyAlignment="0" applyProtection="0">
      <alignment vertical="center"/>
    </xf>
    <xf numFmtId="43" fontId="0" fillId="0" borderId="0" applyFont="0" applyFill="0" applyBorder="0" applyAlignment="0" applyProtection="0">
      <alignment vertical="center"/>
    </xf>
    <xf numFmtId="0" fontId="34" fillId="22"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0" borderId="0"/>
    <xf numFmtId="0" fontId="0" fillId="15" borderId="16" applyNumberFormat="0" applyFont="0" applyAlignment="0" applyProtection="0">
      <alignment vertical="center"/>
    </xf>
    <xf numFmtId="0" fontId="34" fillId="28" borderId="0" applyNumberFormat="0" applyBorder="0" applyAlignment="0" applyProtection="0">
      <alignment vertical="center"/>
    </xf>
    <xf numFmtId="0" fontId="3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6" fillId="0" borderId="14" applyNumberFormat="0" applyFill="0" applyAlignment="0" applyProtection="0">
      <alignment vertical="center"/>
    </xf>
    <xf numFmtId="0" fontId="28" fillId="0" borderId="14" applyNumberFormat="0" applyFill="0" applyAlignment="0" applyProtection="0">
      <alignment vertical="center"/>
    </xf>
    <xf numFmtId="0" fontId="34" fillId="21" borderId="0" applyNumberFormat="0" applyBorder="0" applyAlignment="0" applyProtection="0">
      <alignment vertical="center"/>
    </xf>
    <xf numFmtId="0" fontId="31" fillId="0" borderId="18" applyNumberFormat="0" applyFill="0" applyAlignment="0" applyProtection="0">
      <alignment vertical="center"/>
    </xf>
    <xf numFmtId="0" fontId="34" fillId="20" borderId="0" applyNumberFormat="0" applyBorder="0" applyAlignment="0" applyProtection="0">
      <alignment vertical="center"/>
    </xf>
    <xf numFmtId="0" fontId="35" fillId="14" borderId="15" applyNumberFormat="0" applyAlignment="0" applyProtection="0">
      <alignment vertical="center"/>
    </xf>
    <xf numFmtId="0" fontId="44" fillId="14" borderId="19" applyNumberFormat="0" applyAlignment="0" applyProtection="0">
      <alignment vertical="center"/>
    </xf>
    <xf numFmtId="0" fontId="27" fillId="6" borderId="13" applyNumberFormat="0" applyAlignment="0" applyProtection="0">
      <alignment vertical="center"/>
    </xf>
    <xf numFmtId="0" fontId="26" fillId="25" borderId="0" applyNumberFormat="0" applyBorder="0" applyAlignment="0" applyProtection="0">
      <alignment vertical="center"/>
    </xf>
    <xf numFmtId="0" fontId="34" fillId="13" borderId="0" applyNumberFormat="0" applyBorder="0" applyAlignment="0" applyProtection="0">
      <alignment vertical="center"/>
    </xf>
    <xf numFmtId="0" fontId="43" fillId="0" borderId="20" applyNumberFormat="0" applyFill="0" applyAlignment="0" applyProtection="0">
      <alignment vertical="center"/>
    </xf>
    <xf numFmtId="0" fontId="37" fillId="0" borderId="17" applyNumberFormat="0" applyFill="0" applyAlignment="0" applyProtection="0">
      <alignment vertical="center"/>
    </xf>
    <xf numFmtId="0" fontId="42" fillId="24" borderId="0" applyNumberFormat="0" applyBorder="0" applyAlignment="0" applyProtection="0">
      <alignment vertical="center"/>
    </xf>
    <xf numFmtId="0" fontId="40" fillId="19" borderId="0" applyNumberFormat="0" applyBorder="0" applyAlignment="0" applyProtection="0">
      <alignment vertical="center"/>
    </xf>
    <xf numFmtId="0" fontId="26" fillId="32" borderId="0" applyNumberFormat="0" applyBorder="0" applyAlignment="0" applyProtection="0">
      <alignment vertical="center"/>
    </xf>
    <xf numFmtId="0" fontId="34" fillId="12" borderId="0" applyNumberFormat="0" applyBorder="0" applyAlignment="0" applyProtection="0">
      <alignment vertical="center"/>
    </xf>
    <xf numFmtId="0" fontId="26" fillId="31" borderId="0" applyNumberFormat="0" applyBorder="0" applyAlignment="0" applyProtection="0">
      <alignment vertical="center"/>
    </xf>
    <xf numFmtId="0" fontId="26" fillId="5" borderId="0" applyNumberFormat="0" applyBorder="0" applyAlignment="0" applyProtection="0">
      <alignment vertical="center"/>
    </xf>
    <xf numFmtId="0" fontId="26" fillId="30" borderId="0" applyNumberFormat="0" applyBorder="0" applyAlignment="0" applyProtection="0">
      <alignment vertical="center"/>
    </xf>
    <xf numFmtId="0" fontId="26" fillId="4" borderId="0" applyNumberFormat="0" applyBorder="0" applyAlignment="0" applyProtection="0">
      <alignment vertical="center"/>
    </xf>
    <xf numFmtId="0" fontId="34" fillId="17" borderId="0" applyNumberFormat="0" applyBorder="0" applyAlignment="0" applyProtection="0">
      <alignment vertical="center"/>
    </xf>
    <xf numFmtId="0" fontId="34" fillId="11" borderId="0" applyNumberFormat="0" applyBorder="0" applyAlignment="0" applyProtection="0">
      <alignment vertical="center"/>
    </xf>
    <xf numFmtId="0" fontId="26" fillId="29" borderId="0" applyNumberFormat="0" applyBorder="0" applyAlignment="0" applyProtection="0">
      <alignment vertical="center"/>
    </xf>
    <xf numFmtId="0" fontId="26" fillId="3" borderId="0" applyNumberFormat="0" applyBorder="0" applyAlignment="0" applyProtection="0">
      <alignment vertical="center"/>
    </xf>
    <xf numFmtId="0" fontId="34" fillId="10" borderId="0" applyNumberFormat="0" applyBorder="0" applyAlignment="0" applyProtection="0">
      <alignment vertical="center"/>
    </xf>
    <xf numFmtId="0" fontId="26" fillId="2" borderId="0" applyNumberFormat="0" applyBorder="0" applyAlignment="0" applyProtection="0">
      <alignment vertical="center"/>
    </xf>
    <xf numFmtId="0" fontId="34" fillId="27" borderId="0" applyNumberFormat="0" applyBorder="0" applyAlignment="0" applyProtection="0">
      <alignment vertical="center"/>
    </xf>
    <xf numFmtId="0" fontId="34" fillId="16" borderId="0" applyNumberFormat="0" applyBorder="0" applyAlignment="0" applyProtection="0">
      <alignment vertical="center"/>
    </xf>
    <xf numFmtId="0" fontId="26" fillId="7" borderId="0" applyNumberFormat="0" applyBorder="0" applyAlignment="0" applyProtection="0">
      <alignment vertical="center"/>
    </xf>
    <xf numFmtId="0" fontId="34" fillId="18" borderId="0" applyNumberFormat="0" applyBorder="0" applyAlignment="0" applyProtection="0">
      <alignment vertical="center"/>
    </xf>
    <xf numFmtId="0" fontId="16" fillId="0" borderId="0"/>
    <xf numFmtId="0" fontId="10" fillId="0" borderId="0">
      <alignment vertical="center"/>
    </xf>
  </cellStyleXfs>
  <cellXfs count="93">
    <xf numFmtId="0" fontId="0" fillId="0" borderId="0" xfId="0">
      <alignment vertical="center"/>
    </xf>
    <xf numFmtId="0" fontId="0" fillId="0" borderId="0" xfId="0" applyFont="1" applyFill="1" applyBorder="1" applyAlignment="1"/>
    <xf numFmtId="0" fontId="0" fillId="0" borderId="0" xfId="0" applyFont="1" applyFill="1" applyBorder="1" applyAlignment="1">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wrapText="1"/>
    </xf>
    <xf numFmtId="0" fontId="3" fillId="0" borderId="1" xfId="0" applyFont="1" applyFill="1" applyBorder="1" applyAlignment="1">
      <alignment horizont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1" xfId="0" applyFont="1" applyFill="1" applyBorder="1" applyAlignment="1">
      <alignment horizontal="center" wrapText="1"/>
    </xf>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7" fillId="0" borderId="0" xfId="51" applyFont="1" applyFill="1" applyBorder="1" applyAlignment="1">
      <alignment wrapText="1"/>
    </xf>
    <xf numFmtId="0" fontId="8" fillId="0" borderId="0" xfId="51" applyFont="1" applyFill="1" applyBorder="1" applyAlignment="1">
      <alignment vertical="center" wrapText="1"/>
    </xf>
    <xf numFmtId="0" fontId="9" fillId="0" borderId="0" xfId="51" applyFont="1" applyFill="1" applyBorder="1" applyAlignment="1">
      <alignment vertical="center" wrapText="1"/>
    </xf>
    <xf numFmtId="0" fontId="10" fillId="0" borderId="0" xfId="51" applyFill="1" applyBorder="1" applyAlignment="1">
      <alignment vertical="center" wrapText="1"/>
    </xf>
    <xf numFmtId="0" fontId="11" fillId="0" borderId="0" xfId="51" applyFont="1" applyFill="1" applyBorder="1" applyAlignment="1">
      <alignment horizontal="center" vertical="center" wrapText="1"/>
    </xf>
    <xf numFmtId="0" fontId="12" fillId="0" borderId="5" xfId="51" applyFont="1" applyFill="1" applyBorder="1" applyAlignment="1">
      <alignment horizontal="left" vertical="center" wrapText="1"/>
    </xf>
    <xf numFmtId="0" fontId="12" fillId="0" borderId="1" xfId="51" applyFont="1" applyFill="1" applyBorder="1" applyAlignment="1">
      <alignment horizontal="center" vertical="center" wrapText="1"/>
    </xf>
    <xf numFmtId="0" fontId="12" fillId="0" borderId="6" xfId="51" applyFont="1" applyFill="1" applyBorder="1" applyAlignment="1">
      <alignment horizontal="center" vertical="center" wrapText="1"/>
    </xf>
    <xf numFmtId="0" fontId="7" fillId="0" borderId="1" xfId="51" applyFont="1" applyFill="1" applyBorder="1" applyAlignment="1">
      <alignment horizontal="center" vertical="center" wrapText="1"/>
    </xf>
    <xf numFmtId="0" fontId="12" fillId="0" borderId="7" xfId="51"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0" borderId="0" xfId="51" applyNumberFormat="1" applyFont="1" applyFill="1" applyBorder="1" applyAlignment="1">
      <alignment horizontal="left" vertical="center" wrapText="1"/>
    </xf>
    <xf numFmtId="0" fontId="12" fillId="0" borderId="0" xfId="51" applyFont="1" applyFill="1" applyBorder="1" applyAlignment="1">
      <alignment vertical="center" wrapText="1"/>
    </xf>
    <xf numFmtId="0" fontId="15" fillId="0" borderId="0" xfId="0" applyFont="1" applyFill="1">
      <alignment vertical="center"/>
    </xf>
    <xf numFmtId="0" fontId="16" fillId="0" borderId="0" xfId="0" applyFont="1" applyFill="1">
      <alignment vertical="center"/>
    </xf>
    <xf numFmtId="0" fontId="16" fillId="0" borderId="0" xfId="0" applyFont="1" applyFill="1" applyAlignment="1">
      <alignment horizontal="left" vertical="center" wrapText="1"/>
    </xf>
    <xf numFmtId="0" fontId="16" fillId="0" borderId="0" xfId="0" applyFont="1" applyFill="1" applyAlignment="1">
      <alignment horizontal="center" vertical="center" wrapText="1"/>
    </xf>
    <xf numFmtId="176" fontId="0" fillId="0" borderId="0" xfId="0" applyNumberFormat="1" applyFill="1" applyAlignment="1">
      <alignment horizontal="center" vertical="center"/>
    </xf>
    <xf numFmtId="176" fontId="0" fillId="0" borderId="0" xfId="0" applyNumberFormat="1" applyFill="1" applyAlignment="1">
      <alignment horizontal="center" vertical="center" wrapText="1"/>
    </xf>
    <xf numFmtId="0" fontId="0" fillId="0" borderId="0" xfId="0" applyFill="1">
      <alignment vertical="center"/>
    </xf>
    <xf numFmtId="0" fontId="17" fillId="0" borderId="0" xfId="0" applyFont="1" applyFill="1" applyAlignment="1">
      <alignment horizontal="center" vertical="center"/>
    </xf>
    <xf numFmtId="0" fontId="17" fillId="0" borderId="0" xfId="0" applyFont="1" applyFill="1" applyAlignment="1">
      <alignment horizontal="center" vertical="center" wrapText="1"/>
    </xf>
    <xf numFmtId="0" fontId="15" fillId="0" borderId="0" xfId="0" applyFont="1" applyFill="1" applyAlignment="1">
      <alignment horizontal="left" vertical="center"/>
    </xf>
    <xf numFmtId="0" fontId="15" fillId="0" borderId="0" xfId="0" applyFont="1" applyFill="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1" fontId="20" fillId="0" borderId="1" xfId="0" applyNumberFormat="1" applyFont="1" applyFill="1" applyBorder="1" applyAlignment="1">
      <alignment horizontal="center" vertical="center" wrapText="1" shrinkToFit="1"/>
    </xf>
    <xf numFmtId="0" fontId="21"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2" fontId="20" fillId="0" borderId="1" xfId="0" applyNumberFormat="1" applyFont="1" applyFill="1" applyBorder="1" applyAlignment="1">
      <alignment horizontal="center" vertical="center" wrapText="1" shrinkToFit="1"/>
    </xf>
    <xf numFmtId="0" fontId="21" fillId="0" borderId="1" xfId="50" applyFont="1" applyFill="1" applyBorder="1" applyAlignment="1">
      <alignment horizontal="center" vertical="center" wrapText="1"/>
    </xf>
    <xf numFmtId="177" fontId="20" fillId="0" borderId="1" xfId="0" applyNumberFormat="1" applyFont="1" applyFill="1" applyBorder="1" applyAlignment="1">
      <alignment horizontal="center" vertical="center" wrapText="1" shrinkToFit="1"/>
    </xf>
    <xf numFmtId="178" fontId="20" fillId="0" borderId="1" xfId="0" applyNumberFormat="1" applyFont="1" applyFill="1" applyBorder="1" applyAlignment="1">
      <alignment horizontal="center" vertical="center" wrapText="1" shrinkToFit="1"/>
    </xf>
    <xf numFmtId="1" fontId="20" fillId="0" borderId="2" xfId="0" applyNumberFormat="1" applyFont="1" applyFill="1" applyBorder="1" applyAlignment="1">
      <alignment horizontal="center" vertical="center" wrapText="1" shrinkToFit="1"/>
    </xf>
    <xf numFmtId="1" fontId="20" fillId="0" borderId="3" xfId="0" applyNumberFormat="1" applyFont="1" applyFill="1" applyBorder="1" applyAlignment="1">
      <alignment horizontal="center" vertical="center" wrapText="1" shrinkToFit="1"/>
    </xf>
    <xf numFmtId="1" fontId="20" fillId="0" borderId="4" xfId="0" applyNumberFormat="1" applyFont="1" applyFill="1" applyBorder="1" applyAlignment="1">
      <alignment horizontal="center" vertical="center" wrapText="1" shrinkToFit="1"/>
    </xf>
    <xf numFmtId="0" fontId="21" fillId="0" borderId="2" xfId="0" applyFont="1" applyFill="1" applyBorder="1" applyAlignment="1">
      <alignment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176" fontId="15" fillId="0" borderId="1" xfId="0" applyNumberFormat="1" applyFont="1" applyFill="1" applyBorder="1" applyAlignment="1">
      <alignment horizontal="center" vertical="center"/>
    </xf>
    <xf numFmtId="179" fontId="22"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9" fontId="15" fillId="0" borderId="1" xfId="0" applyNumberFormat="1" applyFont="1" applyFill="1" applyBorder="1" applyAlignment="1">
      <alignment horizontal="center" vertical="center"/>
    </xf>
    <xf numFmtId="0" fontId="15" fillId="0" borderId="1" xfId="13" applyFont="1" applyFill="1" applyBorder="1" applyAlignment="1">
      <alignment horizontal="center" vertical="center" wrapText="1"/>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5" fillId="0" borderId="1" xfId="0" applyFont="1" applyFill="1" applyBorder="1" applyAlignment="1">
      <alignment vertical="center"/>
    </xf>
    <xf numFmtId="179" fontId="22" fillId="0" borderId="1" xfId="13" applyNumberFormat="1" applyFont="1" applyFill="1" applyBorder="1" applyAlignment="1">
      <alignment horizontal="center" vertical="center" wrapText="1"/>
    </xf>
    <xf numFmtId="0" fontId="23" fillId="0" borderId="1" xfId="0" applyFont="1" applyFill="1" applyBorder="1" applyAlignment="1">
      <alignment horizontal="center" vertical="center"/>
    </xf>
    <xf numFmtId="0" fontId="15" fillId="0" borderId="1" xfId="0" applyFont="1" applyFill="1" applyBorder="1">
      <alignment vertical="center"/>
    </xf>
    <xf numFmtId="180" fontId="0" fillId="0" borderId="0" xfId="0" applyNumberFormat="1" applyFill="1">
      <alignment vertical="center"/>
    </xf>
    <xf numFmtId="0" fontId="10" fillId="0" borderId="0" xfId="0" applyFont="1" applyFill="1" applyBorder="1" applyAlignment="1">
      <alignment vertical="center"/>
    </xf>
    <xf numFmtId="0" fontId="24" fillId="0" borderId="5"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1" xfId="0" applyFont="1" applyFill="1" applyBorder="1" applyAlignment="1">
      <alignment vertical="center" wrapText="1"/>
    </xf>
    <xf numFmtId="0" fontId="8" fillId="0" borderId="6"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7" xfId="0" applyFont="1" applyFill="1" applyBorder="1" applyAlignment="1">
      <alignment horizontal="left" vertical="center" wrapText="1"/>
    </xf>
    <xf numFmtId="0" fontId="18" fillId="0" borderId="6" xfId="0" applyFont="1" applyFill="1" applyBorder="1" applyAlignment="1">
      <alignment horizontal="center" vertical="center" wrapText="1"/>
    </xf>
    <xf numFmtId="0" fontId="25" fillId="0" borderId="1" xfId="0" applyFont="1" applyFill="1" applyBorder="1" applyAlignment="1">
      <alignment vertical="center" wrapText="1"/>
    </xf>
    <xf numFmtId="0" fontId="12" fillId="0" borderId="6" xfId="0" applyFont="1" applyFill="1" applyBorder="1" applyAlignment="1">
      <alignment horizontal="left" vertical="center" wrapText="1"/>
    </xf>
    <xf numFmtId="0" fontId="12" fillId="0" borderId="6" xfId="0" applyFont="1" applyFill="1" applyBorder="1" applyAlignment="1">
      <alignment horizontal="center" vertical="center" wrapText="1"/>
    </xf>
    <xf numFmtId="0" fontId="14" fillId="0" borderId="1" xfId="0" applyFont="1" applyBorder="1" applyAlignment="1">
      <alignment horizontal="left" vertical="center" wrapText="1"/>
    </xf>
    <xf numFmtId="0" fontId="12" fillId="0" borderId="12"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0" xfId="0" applyFont="1" applyFill="1" applyAlignment="1">
      <alignment horizontal="left" vertical="center" wrapText="1"/>
    </xf>
    <xf numFmtId="0" fontId="12" fillId="0" borderId="0" xfId="0" applyFont="1" applyFill="1" applyAlignment="1">
      <alignment horizontal="lef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 name="常规_附件1、枣潜项目部基层拌合站基建工程限价计算表"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
  <sheetViews>
    <sheetView topLeftCell="A4" workbookViewId="0">
      <selection activeCell="H15" sqref="H15"/>
    </sheetView>
  </sheetViews>
  <sheetFormatPr defaultColWidth="9" defaultRowHeight="14.25" outlineLevelCol="4"/>
  <cols>
    <col min="1" max="1" width="5.75" style="73" customWidth="1"/>
    <col min="2" max="2" width="9" style="73"/>
    <col min="3" max="3" width="25.25" style="73" customWidth="1"/>
    <col min="4" max="4" width="50.625" style="73" customWidth="1"/>
    <col min="5" max="5" width="10.625" style="73" customWidth="1"/>
  </cols>
  <sheetData>
    <row r="1" s="73" customFormat="1" ht="41.25" customHeight="1" spans="1:5">
      <c r="A1" s="74" t="s">
        <v>0</v>
      </c>
      <c r="B1" s="74"/>
      <c r="C1" s="74"/>
      <c r="D1" s="74"/>
      <c r="E1" s="74"/>
    </row>
    <row r="2" s="73" customFormat="1" ht="27" customHeight="1" spans="1:5">
      <c r="A2" s="41" t="s">
        <v>1</v>
      </c>
      <c r="B2" s="41" t="s">
        <v>2</v>
      </c>
      <c r="C2" s="41" t="s">
        <v>3</v>
      </c>
      <c r="D2" s="41"/>
      <c r="E2" s="41" t="s">
        <v>4</v>
      </c>
    </row>
    <row r="3" s="73" customFormat="1" ht="39.75" customHeight="1" spans="1:5">
      <c r="A3" s="75" t="s">
        <v>5</v>
      </c>
      <c r="B3" s="41" t="s">
        <v>6</v>
      </c>
      <c r="C3" s="76" t="s">
        <v>7</v>
      </c>
      <c r="D3" s="77"/>
      <c r="E3" s="75">
        <v>60</v>
      </c>
    </row>
    <row r="4" s="73" customFormat="1" ht="45.75" customHeight="1" spans="1:5">
      <c r="A4" s="75"/>
      <c r="B4" s="41"/>
      <c r="C4" s="78"/>
      <c r="D4" s="79"/>
      <c r="E4" s="75"/>
    </row>
    <row r="5" s="73" customFormat="1" ht="30" customHeight="1" spans="1:5">
      <c r="A5" s="75" t="s">
        <v>8</v>
      </c>
      <c r="B5" s="41" t="s">
        <v>9</v>
      </c>
      <c r="C5" s="80" t="s">
        <v>10</v>
      </c>
      <c r="D5" s="81" t="s">
        <v>11</v>
      </c>
      <c r="E5" s="75">
        <v>8</v>
      </c>
    </row>
    <row r="6" s="73" customFormat="1" ht="30" customHeight="1" spans="1:5">
      <c r="A6" s="75"/>
      <c r="B6" s="41"/>
      <c r="C6" s="80" t="s">
        <v>12</v>
      </c>
      <c r="D6" s="82"/>
      <c r="E6" s="75"/>
    </row>
    <row r="7" s="73" customFormat="1" ht="42" customHeight="1" spans="1:5">
      <c r="A7" s="41" t="s">
        <v>13</v>
      </c>
      <c r="B7" s="41" t="s">
        <v>14</v>
      </c>
      <c r="C7" s="80" t="s">
        <v>15</v>
      </c>
      <c r="D7" s="81" t="s">
        <v>16</v>
      </c>
      <c r="E7" s="75">
        <v>8</v>
      </c>
    </row>
    <row r="8" s="73" customFormat="1" ht="42" customHeight="1" spans="1:5">
      <c r="A8" s="41"/>
      <c r="B8" s="41"/>
      <c r="C8" s="80"/>
      <c r="D8" s="83"/>
      <c r="E8" s="75"/>
    </row>
    <row r="9" s="73" customFormat="1" ht="64" customHeight="1" spans="1:5">
      <c r="A9" s="84" t="s">
        <v>17</v>
      </c>
      <c r="B9" s="84" t="s">
        <v>18</v>
      </c>
      <c r="C9" s="85" t="s">
        <v>19</v>
      </c>
      <c r="D9" s="86" t="s">
        <v>20</v>
      </c>
      <c r="E9" s="87">
        <v>4</v>
      </c>
    </row>
    <row r="10" s="73" customFormat="1" ht="28" customHeight="1" spans="1:5">
      <c r="A10" s="41" t="s">
        <v>21</v>
      </c>
      <c r="B10" s="41" t="s">
        <v>22</v>
      </c>
      <c r="C10" s="88" t="s">
        <v>23</v>
      </c>
      <c r="D10" s="86" t="s">
        <v>24</v>
      </c>
      <c r="E10" s="75">
        <v>20</v>
      </c>
    </row>
    <row r="11" s="73" customFormat="1" ht="28" customHeight="1" spans="1:5">
      <c r="A11" s="41"/>
      <c r="B11" s="41"/>
      <c r="C11" s="88" t="s">
        <v>25</v>
      </c>
      <c r="D11" s="89"/>
      <c r="E11" s="75"/>
    </row>
    <row r="12" s="73" customFormat="1" ht="28" customHeight="1" spans="1:5">
      <c r="A12" s="41"/>
      <c r="B12" s="41"/>
      <c r="C12" s="88" t="s">
        <v>26</v>
      </c>
      <c r="D12" s="89"/>
      <c r="E12" s="75"/>
    </row>
    <row r="13" s="73" customFormat="1" ht="28" customHeight="1" spans="1:5">
      <c r="A13" s="41"/>
      <c r="B13" s="41"/>
      <c r="C13" s="88" t="s">
        <v>27</v>
      </c>
      <c r="D13" s="89"/>
      <c r="E13" s="75"/>
    </row>
    <row r="14" s="73" customFormat="1" ht="28" customHeight="1" spans="1:5">
      <c r="A14" s="41"/>
      <c r="B14" s="41"/>
      <c r="C14" s="88" t="s">
        <v>28</v>
      </c>
      <c r="D14" s="90"/>
      <c r="E14" s="75"/>
    </row>
    <row r="15" s="73" customFormat="1" ht="48" customHeight="1" spans="1:5">
      <c r="A15" s="41" t="s">
        <v>29</v>
      </c>
      <c r="B15" s="41" t="s">
        <v>30</v>
      </c>
      <c r="C15" s="88" t="s">
        <v>31</v>
      </c>
      <c r="D15" s="90" t="s">
        <v>32</v>
      </c>
      <c r="E15" s="75"/>
    </row>
    <row r="16" s="73" customFormat="1" ht="26.25" customHeight="1" spans="1:5">
      <c r="A16" s="75" t="s">
        <v>33</v>
      </c>
      <c r="B16" s="75"/>
      <c r="C16" s="75"/>
      <c r="D16" s="75"/>
      <c r="E16" s="75">
        <f>SUM(E3:E14)</f>
        <v>100</v>
      </c>
    </row>
    <row r="17" s="73" customFormat="1" ht="65" customHeight="1" spans="1:5">
      <c r="A17" s="91" t="s">
        <v>34</v>
      </c>
      <c r="B17" s="92"/>
      <c r="C17" s="92"/>
      <c r="D17" s="92"/>
      <c r="E17" s="92"/>
    </row>
  </sheetData>
  <mergeCells count="21">
    <mergeCell ref="A1:E1"/>
    <mergeCell ref="C2:D2"/>
    <mergeCell ref="A16:D16"/>
    <mergeCell ref="A17:E17"/>
    <mergeCell ref="A3:A4"/>
    <mergeCell ref="A5:A6"/>
    <mergeCell ref="A7:A8"/>
    <mergeCell ref="A10:A14"/>
    <mergeCell ref="B3:B4"/>
    <mergeCell ref="B5:B6"/>
    <mergeCell ref="B7:B8"/>
    <mergeCell ref="B10:B14"/>
    <mergeCell ref="C7:C8"/>
    <mergeCell ref="D5:D6"/>
    <mergeCell ref="D7:D8"/>
    <mergeCell ref="D10:D14"/>
    <mergeCell ref="E3:E4"/>
    <mergeCell ref="E5:E6"/>
    <mergeCell ref="E7:E8"/>
    <mergeCell ref="E10:E14"/>
    <mergeCell ref="C3:D4"/>
  </mergeCells>
  <pageMargins left="0.275" right="0.196527777777778" top="0.944444444444444" bottom="0.62986111111111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0"/>
  <sheetViews>
    <sheetView view="pageBreakPreview" zoomScaleNormal="100" zoomScaleSheetLayoutView="100" topLeftCell="A52" workbookViewId="0">
      <selection activeCell="L57" sqref="L57"/>
    </sheetView>
  </sheetViews>
  <sheetFormatPr defaultColWidth="8.88333333333333" defaultRowHeight="13.5"/>
  <cols>
    <col min="1" max="1" width="5.775" style="31" customWidth="1"/>
    <col min="2" max="3" width="10.625" style="31" customWidth="1"/>
    <col min="4" max="4" width="36.625" style="32" customWidth="1"/>
    <col min="5" max="5" width="5.625" style="33" customWidth="1"/>
    <col min="6" max="6" width="8.625" style="33" customWidth="1"/>
    <col min="7" max="7" width="10.625" style="34" customWidth="1"/>
    <col min="8" max="8" width="10.625" style="35" customWidth="1"/>
    <col min="9" max="9" width="10.625" style="36" customWidth="1"/>
    <col min="10" max="10" width="8.88333333333333" style="36"/>
    <col min="11" max="11" width="10.5" style="36" customWidth="1"/>
    <col min="12" max="12" width="11.6333333333333" style="36" customWidth="1"/>
    <col min="13" max="13" width="12.75" style="36" customWidth="1"/>
    <col min="14" max="14" width="8.88333333333333" style="36"/>
    <col min="15" max="15" width="10.5" style="36" customWidth="1"/>
    <col min="16" max="16384" width="8.88333333333333" style="36"/>
  </cols>
  <sheetData>
    <row r="1" ht="42" customHeight="1" spans="1:9">
      <c r="A1" s="37" t="s">
        <v>35</v>
      </c>
      <c r="B1" s="37"/>
      <c r="C1" s="37"/>
      <c r="D1" s="37"/>
      <c r="E1" s="38"/>
      <c r="F1" s="38"/>
      <c r="G1" s="37"/>
      <c r="H1" s="37"/>
      <c r="I1" s="37"/>
    </row>
    <row r="2" s="30" customFormat="1" ht="24" customHeight="1" spans="1:9">
      <c r="A2" s="39" t="s">
        <v>36</v>
      </c>
      <c r="B2" s="39"/>
      <c r="C2" s="39"/>
      <c r="D2" s="39"/>
      <c r="E2" s="40"/>
      <c r="F2" s="40"/>
      <c r="G2" s="39"/>
      <c r="H2" s="39"/>
      <c r="I2" s="39"/>
    </row>
    <row r="3" spans="1:9">
      <c r="A3" s="41" t="s">
        <v>1</v>
      </c>
      <c r="B3" s="41" t="s">
        <v>37</v>
      </c>
      <c r="C3" s="41" t="s">
        <v>38</v>
      </c>
      <c r="D3" s="41" t="s">
        <v>39</v>
      </c>
      <c r="E3" s="41" t="s">
        <v>40</v>
      </c>
      <c r="F3" s="41" t="s">
        <v>41</v>
      </c>
      <c r="G3" s="41" t="s">
        <v>42</v>
      </c>
      <c r="H3" s="41" t="s">
        <v>43</v>
      </c>
      <c r="I3" s="70" t="s">
        <v>44</v>
      </c>
    </row>
    <row r="4" spans="1:9">
      <c r="A4" s="42"/>
      <c r="B4" s="42"/>
      <c r="C4" s="42"/>
      <c r="D4" s="42"/>
      <c r="E4" s="42"/>
      <c r="F4" s="42"/>
      <c r="G4" s="42"/>
      <c r="H4" s="41"/>
      <c r="I4" s="70"/>
    </row>
    <row r="5" ht="21" customHeight="1" spans="1:9">
      <c r="A5" s="42"/>
      <c r="B5" s="42"/>
      <c r="C5" s="42"/>
      <c r="D5" s="42"/>
      <c r="E5" s="42"/>
      <c r="F5" s="42"/>
      <c r="G5" s="42"/>
      <c r="H5" s="41"/>
      <c r="I5" s="70"/>
    </row>
    <row r="6" ht="96" customHeight="1" spans="1:15">
      <c r="A6" s="43">
        <v>1</v>
      </c>
      <c r="B6" s="44">
        <v>31001007010</v>
      </c>
      <c r="C6" s="44" t="s">
        <v>45</v>
      </c>
      <c r="D6" s="44" t="s">
        <v>46</v>
      </c>
      <c r="E6" s="45" t="s">
        <v>47</v>
      </c>
      <c r="F6" s="46">
        <v>145.31</v>
      </c>
      <c r="G6" s="46"/>
      <c r="H6" s="43">
        <f t="shared" ref="H6:H56" si="0">ROUND(SUM(F6*G6),0)</f>
        <v>0</v>
      </c>
      <c r="I6" s="71"/>
      <c r="O6" s="72"/>
    </row>
    <row r="7" ht="96" customHeight="1" spans="1:9">
      <c r="A7" s="43">
        <v>2</v>
      </c>
      <c r="B7" s="44">
        <v>31001007014</v>
      </c>
      <c r="C7" s="44" t="s">
        <v>45</v>
      </c>
      <c r="D7" s="44" t="s">
        <v>48</v>
      </c>
      <c r="E7" s="45" t="s">
        <v>47</v>
      </c>
      <c r="F7" s="46">
        <v>211.27</v>
      </c>
      <c r="G7" s="47"/>
      <c r="H7" s="43">
        <f t="shared" si="0"/>
        <v>0</v>
      </c>
      <c r="I7" s="71"/>
    </row>
    <row r="8" ht="96" customHeight="1" spans="1:9">
      <c r="A8" s="43">
        <v>3</v>
      </c>
      <c r="B8" s="44">
        <v>31001007013</v>
      </c>
      <c r="C8" s="44" t="s">
        <v>45</v>
      </c>
      <c r="D8" s="44" t="s">
        <v>49</v>
      </c>
      <c r="E8" s="45" t="s">
        <v>47</v>
      </c>
      <c r="F8" s="48">
        <v>1513.7</v>
      </c>
      <c r="G8" s="47"/>
      <c r="H8" s="43">
        <f t="shared" si="0"/>
        <v>0</v>
      </c>
      <c r="I8" s="71"/>
    </row>
    <row r="9" ht="55" customHeight="1" spans="1:9">
      <c r="A9" s="43">
        <v>4</v>
      </c>
      <c r="B9" s="44">
        <v>40504001001</v>
      </c>
      <c r="C9" s="44" t="s">
        <v>50</v>
      </c>
      <c r="D9" s="44" t="s">
        <v>51</v>
      </c>
      <c r="E9" s="45" t="s">
        <v>52</v>
      </c>
      <c r="F9" s="43">
        <v>7</v>
      </c>
      <c r="G9" s="47"/>
      <c r="H9" s="43">
        <f t="shared" si="0"/>
        <v>0</v>
      </c>
      <c r="I9" s="71"/>
    </row>
    <row r="10" ht="55" customHeight="1" spans="1:9">
      <c r="A10" s="43">
        <v>5</v>
      </c>
      <c r="B10" s="44">
        <v>31003002003</v>
      </c>
      <c r="C10" s="44" t="s">
        <v>53</v>
      </c>
      <c r="D10" s="44" t="s">
        <v>54</v>
      </c>
      <c r="E10" s="45" t="s">
        <v>55</v>
      </c>
      <c r="F10" s="43">
        <v>11</v>
      </c>
      <c r="G10" s="47"/>
      <c r="H10" s="43">
        <f t="shared" si="0"/>
        <v>0</v>
      </c>
      <c r="I10" s="71"/>
    </row>
    <row r="11" ht="55" customHeight="1" spans="1:9">
      <c r="A11" s="43">
        <v>6</v>
      </c>
      <c r="B11" s="44">
        <v>31003002002</v>
      </c>
      <c r="C11" s="44" t="s">
        <v>53</v>
      </c>
      <c r="D11" s="44" t="s">
        <v>56</v>
      </c>
      <c r="E11" s="45" t="s">
        <v>55</v>
      </c>
      <c r="F11" s="43">
        <v>1</v>
      </c>
      <c r="G11" s="47"/>
      <c r="H11" s="43">
        <f t="shared" si="0"/>
        <v>0</v>
      </c>
      <c r="I11" s="71"/>
    </row>
    <row r="12" ht="72" customHeight="1" spans="1:9">
      <c r="A12" s="43">
        <v>7</v>
      </c>
      <c r="B12" s="44">
        <v>10101003002</v>
      </c>
      <c r="C12" s="44" t="s">
        <v>57</v>
      </c>
      <c r="D12" s="44" t="s">
        <v>58</v>
      </c>
      <c r="E12" s="45" t="s">
        <v>59</v>
      </c>
      <c r="F12" s="46">
        <v>8622.68</v>
      </c>
      <c r="G12" s="47"/>
      <c r="H12" s="43">
        <f t="shared" si="0"/>
        <v>0</v>
      </c>
      <c r="I12" s="71"/>
    </row>
    <row r="13" ht="96" customHeight="1" spans="1:9">
      <c r="A13" s="43">
        <v>8</v>
      </c>
      <c r="B13" s="44">
        <v>10103001003</v>
      </c>
      <c r="C13" s="44" t="s">
        <v>60</v>
      </c>
      <c r="D13" s="44" t="s">
        <v>61</v>
      </c>
      <c r="E13" s="45" t="s">
        <v>59</v>
      </c>
      <c r="F13" s="48">
        <v>6489.8</v>
      </c>
      <c r="G13" s="47"/>
      <c r="H13" s="43">
        <f t="shared" si="0"/>
        <v>0</v>
      </c>
      <c r="I13" s="71"/>
    </row>
    <row r="14" ht="60" customHeight="1" spans="1:9">
      <c r="A14" s="43">
        <v>9</v>
      </c>
      <c r="B14" s="44">
        <v>10103002001</v>
      </c>
      <c r="C14" s="44" t="s">
        <v>62</v>
      </c>
      <c r="D14" s="44" t="s">
        <v>63</v>
      </c>
      <c r="E14" s="45" t="s">
        <v>59</v>
      </c>
      <c r="F14" s="46">
        <v>2132.93</v>
      </c>
      <c r="G14" s="47"/>
      <c r="H14" s="43">
        <f t="shared" si="0"/>
        <v>0</v>
      </c>
      <c r="I14" s="71"/>
    </row>
    <row r="15" ht="96" customHeight="1" spans="1:9">
      <c r="A15" s="43">
        <v>10</v>
      </c>
      <c r="B15" s="44">
        <v>31001007011</v>
      </c>
      <c r="C15" s="44" t="s">
        <v>64</v>
      </c>
      <c r="D15" s="44" t="s">
        <v>65</v>
      </c>
      <c r="E15" s="45" t="s">
        <v>47</v>
      </c>
      <c r="F15" s="46">
        <v>814.59</v>
      </c>
      <c r="G15" s="47"/>
      <c r="H15" s="43">
        <f t="shared" si="0"/>
        <v>0</v>
      </c>
      <c r="I15" s="71"/>
    </row>
    <row r="16" ht="96" customHeight="1" spans="1:9">
      <c r="A16" s="43">
        <v>11</v>
      </c>
      <c r="B16" s="44">
        <v>31001006014</v>
      </c>
      <c r="C16" s="44" t="s">
        <v>64</v>
      </c>
      <c r="D16" s="44" t="s">
        <v>66</v>
      </c>
      <c r="E16" s="45" t="s">
        <v>47</v>
      </c>
      <c r="F16" s="48">
        <v>304.8</v>
      </c>
      <c r="G16" s="47"/>
      <c r="H16" s="43">
        <f t="shared" si="0"/>
        <v>0</v>
      </c>
      <c r="I16" s="71"/>
    </row>
    <row r="17" ht="96" customHeight="1" spans="1:9">
      <c r="A17" s="43">
        <v>12</v>
      </c>
      <c r="B17" s="44">
        <v>31001006015</v>
      </c>
      <c r="C17" s="44" t="s">
        <v>64</v>
      </c>
      <c r="D17" s="44" t="s">
        <v>67</v>
      </c>
      <c r="E17" s="45" t="s">
        <v>47</v>
      </c>
      <c r="F17" s="46">
        <v>245.71</v>
      </c>
      <c r="G17" s="47"/>
      <c r="H17" s="43">
        <f t="shared" si="0"/>
        <v>0</v>
      </c>
      <c r="I17" s="71"/>
    </row>
    <row r="18" ht="96" customHeight="1" spans="1:9">
      <c r="A18" s="43">
        <v>13</v>
      </c>
      <c r="B18" s="44">
        <v>31001006021</v>
      </c>
      <c r="C18" s="44" t="s">
        <v>64</v>
      </c>
      <c r="D18" s="44" t="s">
        <v>68</v>
      </c>
      <c r="E18" s="45" t="s">
        <v>47</v>
      </c>
      <c r="F18" s="48">
        <v>111.9</v>
      </c>
      <c r="G18" s="47"/>
      <c r="H18" s="43">
        <f t="shared" si="0"/>
        <v>0</v>
      </c>
      <c r="I18" s="71"/>
    </row>
    <row r="19" ht="96" customHeight="1" spans="1:9">
      <c r="A19" s="43">
        <v>14</v>
      </c>
      <c r="B19" s="44">
        <v>31001007012</v>
      </c>
      <c r="C19" s="44" t="s">
        <v>64</v>
      </c>
      <c r="D19" s="44" t="s">
        <v>69</v>
      </c>
      <c r="E19" s="45" t="s">
        <v>47</v>
      </c>
      <c r="F19" s="46">
        <v>8.67</v>
      </c>
      <c r="G19" s="47"/>
      <c r="H19" s="43">
        <f t="shared" si="0"/>
        <v>0</v>
      </c>
      <c r="I19" s="71"/>
    </row>
    <row r="20" ht="60" customHeight="1" spans="1:9">
      <c r="A20" s="43">
        <v>15</v>
      </c>
      <c r="B20" s="44">
        <v>31003012001</v>
      </c>
      <c r="C20" s="44" t="s">
        <v>70</v>
      </c>
      <c r="D20" s="44" t="s">
        <v>71</v>
      </c>
      <c r="E20" s="45" t="s">
        <v>72</v>
      </c>
      <c r="F20" s="43">
        <v>1</v>
      </c>
      <c r="G20" s="47"/>
      <c r="H20" s="43">
        <f t="shared" si="0"/>
        <v>0</v>
      </c>
      <c r="I20" s="71"/>
    </row>
    <row r="21" ht="60" customHeight="1" spans="1:9">
      <c r="A21" s="43">
        <v>16</v>
      </c>
      <c r="B21" s="44">
        <v>40504001002</v>
      </c>
      <c r="C21" s="44" t="s">
        <v>50</v>
      </c>
      <c r="D21" s="44" t="s">
        <v>73</v>
      </c>
      <c r="E21" s="45" t="s">
        <v>52</v>
      </c>
      <c r="F21" s="43">
        <v>4</v>
      </c>
      <c r="G21" s="47"/>
      <c r="H21" s="43">
        <f t="shared" si="0"/>
        <v>0</v>
      </c>
      <c r="I21" s="71"/>
    </row>
    <row r="22" ht="60" customHeight="1" spans="1:9">
      <c r="A22" s="43">
        <v>17</v>
      </c>
      <c r="B22" s="44">
        <v>31003002004</v>
      </c>
      <c r="C22" s="44" t="s">
        <v>53</v>
      </c>
      <c r="D22" s="44" t="s">
        <v>74</v>
      </c>
      <c r="E22" s="45" t="s">
        <v>55</v>
      </c>
      <c r="F22" s="43">
        <v>4</v>
      </c>
      <c r="G22" s="47"/>
      <c r="H22" s="43">
        <f t="shared" si="0"/>
        <v>0</v>
      </c>
      <c r="I22" s="71"/>
    </row>
    <row r="23" ht="60" customHeight="1" spans="1:9">
      <c r="A23" s="43">
        <v>18</v>
      </c>
      <c r="B23" s="44">
        <v>10401011009</v>
      </c>
      <c r="C23" s="44" t="s">
        <v>75</v>
      </c>
      <c r="D23" s="44" t="s">
        <v>76</v>
      </c>
      <c r="E23" s="45" t="s">
        <v>52</v>
      </c>
      <c r="F23" s="43">
        <v>58</v>
      </c>
      <c r="G23" s="47"/>
      <c r="H23" s="43">
        <f t="shared" si="0"/>
        <v>0</v>
      </c>
      <c r="I23" s="71"/>
    </row>
    <row r="24" ht="84" customHeight="1" spans="1:9">
      <c r="A24" s="43">
        <v>19</v>
      </c>
      <c r="B24" s="44">
        <v>40501004001</v>
      </c>
      <c r="C24" s="44" t="s">
        <v>77</v>
      </c>
      <c r="D24" s="44" t="s">
        <v>78</v>
      </c>
      <c r="E24" s="45" t="s">
        <v>47</v>
      </c>
      <c r="F24" s="46">
        <v>1013.73</v>
      </c>
      <c r="G24" s="47"/>
      <c r="H24" s="43">
        <f t="shared" si="0"/>
        <v>0</v>
      </c>
      <c r="I24" s="71"/>
    </row>
    <row r="25" ht="72" customHeight="1" spans="1:9">
      <c r="A25" s="43">
        <v>20</v>
      </c>
      <c r="B25" s="44">
        <v>31001006016</v>
      </c>
      <c r="C25" s="44" t="s">
        <v>79</v>
      </c>
      <c r="D25" s="44" t="s">
        <v>80</v>
      </c>
      <c r="E25" s="45" t="s">
        <v>47</v>
      </c>
      <c r="F25" s="46">
        <v>196.72</v>
      </c>
      <c r="G25" s="47"/>
      <c r="H25" s="43">
        <f t="shared" si="0"/>
        <v>0</v>
      </c>
      <c r="I25" s="71"/>
    </row>
    <row r="26" ht="72" customHeight="1" spans="1:9">
      <c r="A26" s="43">
        <v>21</v>
      </c>
      <c r="B26" s="44">
        <v>31001006017</v>
      </c>
      <c r="C26" s="44" t="s">
        <v>79</v>
      </c>
      <c r="D26" s="44" t="s">
        <v>81</v>
      </c>
      <c r="E26" s="45" t="s">
        <v>47</v>
      </c>
      <c r="F26" s="46">
        <v>22.16</v>
      </c>
      <c r="G26" s="47"/>
      <c r="H26" s="43">
        <f t="shared" si="0"/>
        <v>0</v>
      </c>
      <c r="I26" s="71"/>
    </row>
    <row r="27" ht="84" customHeight="1" spans="1:9">
      <c r="A27" s="43">
        <v>22</v>
      </c>
      <c r="B27" s="44">
        <v>31001006018</v>
      </c>
      <c r="C27" s="44" t="s">
        <v>82</v>
      </c>
      <c r="D27" s="44" t="s">
        <v>83</v>
      </c>
      <c r="E27" s="45" t="s">
        <v>47</v>
      </c>
      <c r="F27" s="46">
        <v>1213.99</v>
      </c>
      <c r="G27" s="47"/>
      <c r="H27" s="43">
        <f t="shared" si="0"/>
        <v>0</v>
      </c>
      <c r="I27" s="71"/>
    </row>
    <row r="28" ht="84" customHeight="1" spans="1:9">
      <c r="A28" s="43">
        <v>23</v>
      </c>
      <c r="B28" s="44">
        <v>40501004002</v>
      </c>
      <c r="C28" s="44" t="s">
        <v>82</v>
      </c>
      <c r="D28" s="44" t="s">
        <v>84</v>
      </c>
      <c r="E28" s="45" t="s">
        <v>47</v>
      </c>
      <c r="F28" s="46">
        <v>347.37</v>
      </c>
      <c r="G28" s="47"/>
      <c r="H28" s="43">
        <f t="shared" si="0"/>
        <v>0</v>
      </c>
      <c r="I28" s="71"/>
    </row>
    <row r="29" ht="84" customHeight="1" spans="1:9">
      <c r="A29" s="43">
        <v>24</v>
      </c>
      <c r="B29" s="44">
        <v>31001006019</v>
      </c>
      <c r="C29" s="44" t="s">
        <v>82</v>
      </c>
      <c r="D29" s="44" t="s">
        <v>85</v>
      </c>
      <c r="E29" s="45" t="s">
        <v>47</v>
      </c>
      <c r="F29" s="46">
        <v>316.64</v>
      </c>
      <c r="G29" s="47"/>
      <c r="H29" s="43">
        <f t="shared" si="0"/>
        <v>0</v>
      </c>
      <c r="I29" s="71"/>
    </row>
    <row r="30" ht="84" customHeight="1" spans="1:9">
      <c r="A30" s="43">
        <v>25</v>
      </c>
      <c r="B30" s="44">
        <v>31001006020</v>
      </c>
      <c r="C30" s="44" t="s">
        <v>82</v>
      </c>
      <c r="D30" s="44" t="s">
        <v>86</v>
      </c>
      <c r="E30" s="45" t="s">
        <v>47</v>
      </c>
      <c r="F30" s="48">
        <v>510.9</v>
      </c>
      <c r="G30" s="47"/>
      <c r="H30" s="43">
        <f t="shared" si="0"/>
        <v>0</v>
      </c>
      <c r="I30" s="71"/>
    </row>
    <row r="31" ht="84" customHeight="1" spans="1:9">
      <c r="A31" s="43">
        <v>26</v>
      </c>
      <c r="B31" s="44">
        <v>31001006022</v>
      </c>
      <c r="C31" s="44" t="s">
        <v>82</v>
      </c>
      <c r="D31" s="44" t="s">
        <v>87</v>
      </c>
      <c r="E31" s="45" t="s">
        <v>47</v>
      </c>
      <c r="F31" s="46">
        <v>61.81</v>
      </c>
      <c r="G31" s="47"/>
      <c r="H31" s="43">
        <f t="shared" si="0"/>
        <v>0</v>
      </c>
      <c r="I31" s="71"/>
    </row>
    <row r="32" ht="60" customHeight="1" spans="1:9">
      <c r="A32" s="43">
        <v>27</v>
      </c>
      <c r="B32" s="44">
        <v>40504009004</v>
      </c>
      <c r="C32" s="44" t="s">
        <v>88</v>
      </c>
      <c r="D32" s="44" t="s">
        <v>89</v>
      </c>
      <c r="E32" s="45" t="s">
        <v>52</v>
      </c>
      <c r="F32" s="43">
        <v>116</v>
      </c>
      <c r="G32" s="47"/>
      <c r="H32" s="43">
        <f t="shared" si="0"/>
        <v>0</v>
      </c>
      <c r="I32" s="71"/>
    </row>
    <row r="33" ht="60" customHeight="1" spans="1:9">
      <c r="A33" s="43">
        <v>28</v>
      </c>
      <c r="B33" s="44">
        <v>10401011010</v>
      </c>
      <c r="C33" s="44" t="s">
        <v>90</v>
      </c>
      <c r="D33" s="44" t="s">
        <v>91</v>
      </c>
      <c r="E33" s="45" t="s">
        <v>52</v>
      </c>
      <c r="F33" s="43">
        <v>43</v>
      </c>
      <c r="G33" s="47"/>
      <c r="H33" s="43">
        <f t="shared" si="0"/>
        <v>0</v>
      </c>
      <c r="I33" s="71"/>
    </row>
    <row r="34" ht="60" customHeight="1" spans="1:9">
      <c r="A34" s="43">
        <v>29</v>
      </c>
      <c r="B34" s="44">
        <v>30408003001</v>
      </c>
      <c r="C34" s="44" t="s">
        <v>92</v>
      </c>
      <c r="D34" s="44" t="s">
        <v>93</v>
      </c>
      <c r="E34" s="45" t="s">
        <v>47</v>
      </c>
      <c r="F34" s="46">
        <v>797.34</v>
      </c>
      <c r="G34" s="47"/>
      <c r="H34" s="43">
        <f t="shared" si="0"/>
        <v>0</v>
      </c>
      <c r="I34" s="71"/>
    </row>
    <row r="35" ht="60" customHeight="1" spans="1:9">
      <c r="A35" s="43">
        <v>30</v>
      </c>
      <c r="B35" s="44">
        <v>30408003002</v>
      </c>
      <c r="C35" s="44" t="s">
        <v>92</v>
      </c>
      <c r="D35" s="44" t="s">
        <v>94</v>
      </c>
      <c r="E35" s="45" t="s">
        <v>47</v>
      </c>
      <c r="F35" s="46">
        <v>748.87</v>
      </c>
      <c r="G35" s="47"/>
      <c r="H35" s="43">
        <f t="shared" si="0"/>
        <v>0</v>
      </c>
      <c r="I35" s="71"/>
    </row>
    <row r="36" ht="60" customHeight="1" spans="1:9">
      <c r="A36" s="43">
        <v>31</v>
      </c>
      <c r="B36" s="44">
        <v>30408003005</v>
      </c>
      <c r="C36" s="44" t="s">
        <v>92</v>
      </c>
      <c r="D36" s="44" t="s">
        <v>95</v>
      </c>
      <c r="E36" s="45" t="s">
        <v>47</v>
      </c>
      <c r="F36" s="43">
        <v>3754</v>
      </c>
      <c r="G36" s="47"/>
      <c r="H36" s="43">
        <f t="shared" si="0"/>
        <v>0</v>
      </c>
      <c r="I36" s="71"/>
    </row>
    <row r="37" ht="60" customHeight="1" spans="1:9">
      <c r="A37" s="43">
        <v>32</v>
      </c>
      <c r="B37" s="44">
        <v>30408003003</v>
      </c>
      <c r="C37" s="44" t="s">
        <v>92</v>
      </c>
      <c r="D37" s="44" t="s">
        <v>96</v>
      </c>
      <c r="E37" s="45" t="s">
        <v>47</v>
      </c>
      <c r="F37" s="46">
        <v>1560.68</v>
      </c>
      <c r="G37" s="47"/>
      <c r="H37" s="43">
        <f t="shared" si="0"/>
        <v>0</v>
      </c>
      <c r="I37" s="71"/>
    </row>
    <row r="38" ht="60" customHeight="1" spans="1:9">
      <c r="A38" s="43">
        <v>33</v>
      </c>
      <c r="B38" s="44">
        <v>30408003004</v>
      </c>
      <c r="C38" s="44" t="s">
        <v>92</v>
      </c>
      <c r="D38" s="44" t="s">
        <v>97</v>
      </c>
      <c r="E38" s="45" t="s">
        <v>47</v>
      </c>
      <c r="F38" s="43">
        <v>636</v>
      </c>
      <c r="G38" s="47"/>
      <c r="H38" s="43">
        <f t="shared" si="0"/>
        <v>0</v>
      </c>
      <c r="I38" s="71"/>
    </row>
    <row r="39" ht="60" customHeight="1" spans="1:9">
      <c r="A39" s="43">
        <v>34</v>
      </c>
      <c r="B39" s="44">
        <v>30408003006</v>
      </c>
      <c r="C39" s="44" t="s">
        <v>92</v>
      </c>
      <c r="D39" s="44" t="s">
        <v>98</v>
      </c>
      <c r="E39" s="45" t="s">
        <v>47</v>
      </c>
      <c r="F39" s="43">
        <v>674</v>
      </c>
      <c r="G39" s="47"/>
      <c r="H39" s="43">
        <f t="shared" si="0"/>
        <v>0</v>
      </c>
      <c r="I39" s="71"/>
    </row>
    <row r="40" ht="60" customHeight="1" spans="1:9">
      <c r="A40" s="43">
        <v>35</v>
      </c>
      <c r="B40" s="44">
        <v>30408003007</v>
      </c>
      <c r="C40" s="44" t="s">
        <v>92</v>
      </c>
      <c r="D40" s="44" t="s">
        <v>99</v>
      </c>
      <c r="E40" s="45" t="s">
        <v>47</v>
      </c>
      <c r="F40" s="43">
        <v>281</v>
      </c>
      <c r="G40" s="47"/>
      <c r="H40" s="43">
        <f t="shared" si="0"/>
        <v>0</v>
      </c>
      <c r="I40" s="71"/>
    </row>
    <row r="41" ht="108" customHeight="1" spans="1:9">
      <c r="A41" s="43">
        <v>36</v>
      </c>
      <c r="B41" s="44">
        <v>40205001001</v>
      </c>
      <c r="C41" s="44" t="s">
        <v>100</v>
      </c>
      <c r="D41" s="44" t="s">
        <v>101</v>
      </c>
      <c r="E41" s="45" t="s">
        <v>52</v>
      </c>
      <c r="F41" s="43">
        <v>10</v>
      </c>
      <c r="G41" s="47"/>
      <c r="H41" s="43">
        <f t="shared" si="0"/>
        <v>0</v>
      </c>
      <c r="I41" s="71"/>
    </row>
    <row r="42" ht="96" customHeight="1" spans="1:9">
      <c r="A42" s="43">
        <v>37</v>
      </c>
      <c r="B42" s="44">
        <v>40205001002</v>
      </c>
      <c r="C42" s="44" t="s">
        <v>100</v>
      </c>
      <c r="D42" s="44" t="s">
        <v>102</v>
      </c>
      <c r="E42" s="45" t="s">
        <v>52</v>
      </c>
      <c r="F42" s="43">
        <v>23</v>
      </c>
      <c r="G42" s="47"/>
      <c r="H42" s="43">
        <f t="shared" si="0"/>
        <v>0</v>
      </c>
      <c r="I42" s="71"/>
    </row>
    <row r="43" ht="60" customHeight="1" spans="1:9">
      <c r="A43" s="43">
        <v>38</v>
      </c>
      <c r="B43" s="44">
        <v>10402001003</v>
      </c>
      <c r="C43" s="44" t="s">
        <v>103</v>
      </c>
      <c r="D43" s="44" t="s">
        <v>104</v>
      </c>
      <c r="E43" s="45" t="s">
        <v>59</v>
      </c>
      <c r="F43" s="43">
        <v>228</v>
      </c>
      <c r="G43" s="47"/>
      <c r="H43" s="43">
        <f t="shared" si="0"/>
        <v>0</v>
      </c>
      <c r="I43" s="71"/>
    </row>
    <row r="44" ht="60" customHeight="1" spans="1:9">
      <c r="A44" s="43">
        <v>39</v>
      </c>
      <c r="B44" s="44">
        <v>10402001004</v>
      </c>
      <c r="C44" s="44" t="s">
        <v>105</v>
      </c>
      <c r="D44" s="44" t="s">
        <v>106</v>
      </c>
      <c r="E44" s="45" t="s">
        <v>59</v>
      </c>
      <c r="F44" s="46">
        <v>498.41</v>
      </c>
      <c r="G44" s="47"/>
      <c r="H44" s="43">
        <f t="shared" si="0"/>
        <v>0</v>
      </c>
      <c r="I44" s="71"/>
    </row>
    <row r="45" ht="60" customHeight="1" spans="1:9">
      <c r="A45" s="43">
        <v>40</v>
      </c>
      <c r="B45" s="44">
        <v>10402002002</v>
      </c>
      <c r="C45" s="44" t="s">
        <v>107</v>
      </c>
      <c r="D45" s="44" t="s">
        <v>108</v>
      </c>
      <c r="E45" s="45" t="s">
        <v>59</v>
      </c>
      <c r="F45" s="46">
        <v>123.02</v>
      </c>
      <c r="G45" s="47"/>
      <c r="H45" s="43">
        <f t="shared" si="0"/>
        <v>0</v>
      </c>
      <c r="I45" s="71"/>
    </row>
    <row r="46" ht="60" customHeight="1" spans="1:9">
      <c r="A46" s="43">
        <v>41</v>
      </c>
      <c r="B46" s="44">
        <v>10501002001</v>
      </c>
      <c r="C46" s="44" t="s">
        <v>109</v>
      </c>
      <c r="D46" s="44" t="s">
        <v>110</v>
      </c>
      <c r="E46" s="45" t="s">
        <v>59</v>
      </c>
      <c r="F46" s="46">
        <v>285.18</v>
      </c>
      <c r="G46" s="47"/>
      <c r="H46" s="43">
        <f t="shared" si="0"/>
        <v>0</v>
      </c>
      <c r="I46" s="71"/>
    </row>
    <row r="47" ht="55" customHeight="1" spans="1:9">
      <c r="A47" s="43">
        <v>42</v>
      </c>
      <c r="B47" s="44">
        <v>10503004004</v>
      </c>
      <c r="C47" s="44" t="s">
        <v>111</v>
      </c>
      <c r="D47" s="44" t="s">
        <v>112</v>
      </c>
      <c r="E47" s="45" t="s">
        <v>59</v>
      </c>
      <c r="F47" s="46">
        <v>87.56</v>
      </c>
      <c r="G47" s="47"/>
      <c r="H47" s="43">
        <f t="shared" si="0"/>
        <v>0</v>
      </c>
      <c r="I47" s="71"/>
    </row>
    <row r="48" ht="55" customHeight="1" spans="1:9">
      <c r="A48" s="43">
        <v>43</v>
      </c>
      <c r="B48" s="44">
        <v>10515001006</v>
      </c>
      <c r="C48" s="44" t="s">
        <v>113</v>
      </c>
      <c r="D48" s="44" t="s">
        <v>114</v>
      </c>
      <c r="E48" s="45" t="s">
        <v>115</v>
      </c>
      <c r="F48" s="49">
        <v>3.153</v>
      </c>
      <c r="G48" s="47"/>
      <c r="H48" s="43">
        <f t="shared" si="0"/>
        <v>0</v>
      </c>
      <c r="I48" s="71"/>
    </row>
    <row r="49" ht="55" customHeight="1" spans="1:9">
      <c r="A49" s="43">
        <v>44</v>
      </c>
      <c r="B49" s="44">
        <v>10515001007</v>
      </c>
      <c r="C49" s="44" t="s">
        <v>113</v>
      </c>
      <c r="D49" s="44" t="s">
        <v>116</v>
      </c>
      <c r="E49" s="45" t="s">
        <v>115</v>
      </c>
      <c r="F49" s="49">
        <v>1.034</v>
      </c>
      <c r="G49" s="47"/>
      <c r="H49" s="43">
        <f t="shared" si="0"/>
        <v>0</v>
      </c>
      <c r="I49" s="71"/>
    </row>
    <row r="50" ht="55" customHeight="1" spans="1:9">
      <c r="A50" s="43">
        <v>45</v>
      </c>
      <c r="B50" s="44">
        <v>10903003002</v>
      </c>
      <c r="C50" s="44" t="s">
        <v>117</v>
      </c>
      <c r="D50" s="44" t="s">
        <v>118</v>
      </c>
      <c r="E50" s="45" t="s">
        <v>119</v>
      </c>
      <c r="F50" s="46">
        <v>325.92</v>
      </c>
      <c r="G50" s="47"/>
      <c r="H50" s="43">
        <f t="shared" si="0"/>
        <v>0</v>
      </c>
      <c r="I50" s="71"/>
    </row>
    <row r="51" ht="84" customHeight="1" spans="1:9">
      <c r="A51" s="43">
        <v>46</v>
      </c>
      <c r="B51" s="44">
        <v>11204003002</v>
      </c>
      <c r="C51" s="44" t="s">
        <v>120</v>
      </c>
      <c r="D51" s="44" t="s">
        <v>121</v>
      </c>
      <c r="E51" s="45" t="s">
        <v>119</v>
      </c>
      <c r="F51" s="46">
        <v>5972.05</v>
      </c>
      <c r="G51" s="47"/>
      <c r="H51" s="43">
        <f t="shared" si="0"/>
        <v>0</v>
      </c>
      <c r="I51" s="71"/>
    </row>
    <row r="52" ht="60" customHeight="1" spans="1:9">
      <c r="A52" s="43">
        <v>47</v>
      </c>
      <c r="B52" s="44">
        <v>40309009001</v>
      </c>
      <c r="C52" s="44" t="s">
        <v>122</v>
      </c>
      <c r="D52" s="44" t="s">
        <v>123</v>
      </c>
      <c r="E52" s="45" t="s">
        <v>47</v>
      </c>
      <c r="F52" s="48">
        <v>135.9</v>
      </c>
      <c r="G52" s="47"/>
      <c r="H52" s="43">
        <f t="shared" si="0"/>
        <v>0</v>
      </c>
      <c r="I52" s="71"/>
    </row>
    <row r="53" ht="60" customHeight="1" spans="1:9">
      <c r="A53" s="43">
        <v>48</v>
      </c>
      <c r="B53" s="44">
        <v>10903004001</v>
      </c>
      <c r="C53" s="44" t="s">
        <v>124</v>
      </c>
      <c r="D53" s="44" t="s">
        <v>125</v>
      </c>
      <c r="E53" s="45" t="s">
        <v>47</v>
      </c>
      <c r="F53" s="46">
        <v>64.68</v>
      </c>
      <c r="G53" s="47"/>
      <c r="H53" s="43">
        <f t="shared" si="0"/>
        <v>0</v>
      </c>
      <c r="I53" s="71"/>
    </row>
    <row r="54" ht="84" customHeight="1" spans="1:9">
      <c r="A54" s="43">
        <v>49</v>
      </c>
      <c r="B54" s="44">
        <v>11503001002</v>
      </c>
      <c r="C54" s="44" t="s">
        <v>126</v>
      </c>
      <c r="D54" s="44" t="s">
        <v>127</v>
      </c>
      <c r="E54" s="45" t="s">
        <v>47</v>
      </c>
      <c r="F54" s="43">
        <v>1359</v>
      </c>
      <c r="G54" s="47"/>
      <c r="H54" s="43">
        <f t="shared" si="0"/>
        <v>0</v>
      </c>
      <c r="I54" s="71"/>
    </row>
    <row r="55" ht="60" customHeight="1" spans="1:9">
      <c r="A55" s="43">
        <v>50</v>
      </c>
      <c r="B55" s="44">
        <v>11702001001</v>
      </c>
      <c r="C55" s="44" t="s">
        <v>128</v>
      </c>
      <c r="D55" s="44" t="s">
        <v>129</v>
      </c>
      <c r="E55" s="45" t="s">
        <v>119</v>
      </c>
      <c r="F55" s="48">
        <v>814.8</v>
      </c>
      <c r="G55" s="47"/>
      <c r="H55" s="43">
        <f t="shared" si="0"/>
        <v>0</v>
      </c>
      <c r="I55" s="71"/>
    </row>
    <row r="56" ht="60" customHeight="1" spans="1:9">
      <c r="A56" s="43">
        <v>51</v>
      </c>
      <c r="B56" s="44">
        <v>11702008001</v>
      </c>
      <c r="C56" s="44" t="s">
        <v>130</v>
      </c>
      <c r="D56" s="44" t="s">
        <v>129</v>
      </c>
      <c r="E56" s="45" t="s">
        <v>119</v>
      </c>
      <c r="F56" s="46">
        <v>448.14</v>
      </c>
      <c r="G56" s="47"/>
      <c r="H56" s="43">
        <f t="shared" si="0"/>
        <v>0</v>
      </c>
      <c r="I56" s="71"/>
    </row>
    <row r="57" ht="72" customHeight="1" spans="1:9">
      <c r="A57" s="50" t="s">
        <v>131</v>
      </c>
      <c r="B57" s="51"/>
      <c r="C57" s="52"/>
      <c r="D57" s="53" t="s">
        <v>132</v>
      </c>
      <c r="E57" s="54"/>
      <c r="F57" s="55"/>
      <c r="G57" s="47"/>
      <c r="H57" s="43">
        <f>ROUND(SUM(H6:H56)*1.5/100,0)</f>
        <v>0</v>
      </c>
      <c r="I57" s="71"/>
    </row>
    <row r="58" ht="24" customHeight="1" spans="1:9">
      <c r="A58" s="56" t="s">
        <v>43</v>
      </c>
      <c r="B58" s="56"/>
      <c r="C58" s="56"/>
      <c r="D58" s="56"/>
      <c r="E58" s="57"/>
      <c r="F58" s="57"/>
      <c r="G58" s="58"/>
      <c r="H58" s="59">
        <f>SUM(H6:H57)</f>
        <v>0</v>
      </c>
      <c r="I58" s="71"/>
    </row>
    <row r="59" ht="24" customHeight="1" spans="1:9">
      <c r="A59" s="60" t="s">
        <v>133</v>
      </c>
      <c r="B59" s="60"/>
      <c r="C59" s="60"/>
      <c r="D59" s="60"/>
      <c r="E59" s="61"/>
      <c r="F59" s="61"/>
      <c r="G59" s="62"/>
      <c r="H59" s="63">
        <f>ROUND(H58*G59,0)</f>
        <v>0</v>
      </c>
      <c r="I59" s="71"/>
    </row>
    <row r="60" ht="24" customHeight="1" spans="1:9">
      <c r="A60" s="64" t="s">
        <v>134</v>
      </c>
      <c r="B60" s="65"/>
      <c r="C60" s="65"/>
      <c r="D60" s="65"/>
      <c r="E60" s="66"/>
      <c r="F60" s="67"/>
      <c r="G60" s="68"/>
      <c r="H60" s="69">
        <f>SUM(H58:H59)</f>
        <v>0</v>
      </c>
      <c r="I60" s="71"/>
    </row>
  </sheetData>
  <sheetProtection password="CF36" sheet="1" objects="1"/>
  <protectedRanges>
    <protectedRange sqref="G$1:G$1048576" name="区域1"/>
  </protectedRanges>
  <mergeCells count="16">
    <mergeCell ref="A1:I1"/>
    <mergeCell ref="A2:I2"/>
    <mergeCell ref="A57:C57"/>
    <mergeCell ref="D57:F57"/>
    <mergeCell ref="A58:F58"/>
    <mergeCell ref="A59:F59"/>
    <mergeCell ref="A60:F60"/>
    <mergeCell ref="A3:A5"/>
    <mergeCell ref="B3:B5"/>
    <mergeCell ref="C3:C5"/>
    <mergeCell ref="D3:D5"/>
    <mergeCell ref="E3:E5"/>
    <mergeCell ref="F3:F5"/>
    <mergeCell ref="G3:G5"/>
    <mergeCell ref="H3:H5"/>
    <mergeCell ref="I3:I5"/>
  </mergeCells>
  <printOptions horizontalCentered="1"/>
  <pageMargins left="0.196527777777778" right="0.196527777777778" top="0.156944444444444" bottom="0.118055555555556" header="0.236111111111111" footer="0.0784722222222222"/>
  <pageSetup paperSize="9" scale="9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W12"/>
  <sheetViews>
    <sheetView tabSelected="1" workbookViewId="0">
      <selection activeCell="G9" sqref="G9"/>
    </sheetView>
  </sheetViews>
  <sheetFormatPr defaultColWidth="7.5" defaultRowHeight="14.25"/>
  <cols>
    <col min="1" max="1" width="5.625" style="15" customWidth="1"/>
    <col min="2" max="3" width="12.625" style="15" customWidth="1"/>
    <col min="4" max="5" width="8.625" style="15" customWidth="1"/>
    <col min="6" max="6" width="15.625" style="15" customWidth="1"/>
    <col min="7" max="7" width="20.625" style="15" customWidth="1"/>
    <col min="8" max="247" width="7.5" style="15"/>
    <col min="248" max="16384" width="7.5" style="18"/>
  </cols>
  <sheetData>
    <row r="1" s="15" customFormat="1" ht="39.95" customHeight="1" spans="1:257">
      <c r="A1" s="19" t="s">
        <v>135</v>
      </c>
      <c r="B1" s="19"/>
      <c r="C1" s="19"/>
      <c r="D1" s="19"/>
      <c r="E1" s="19"/>
      <c r="F1" s="19"/>
      <c r="G1" s="19"/>
      <c r="IN1" s="18"/>
      <c r="IO1" s="18"/>
      <c r="IP1" s="18"/>
      <c r="IQ1" s="18"/>
      <c r="IR1" s="18"/>
      <c r="IS1" s="18"/>
      <c r="IT1" s="18"/>
      <c r="IU1" s="18"/>
      <c r="IV1" s="18"/>
      <c r="IW1" s="18"/>
    </row>
    <row r="2" s="16" customFormat="1" ht="24.95" customHeight="1" spans="1:247">
      <c r="A2" s="20" t="s">
        <v>136</v>
      </c>
      <c r="B2" s="20"/>
      <c r="C2" s="20"/>
      <c r="D2" s="20"/>
      <c r="E2" s="20"/>
      <c r="F2" s="20"/>
      <c r="G2" s="20"/>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row>
    <row r="3" s="17" customFormat="1" ht="24" customHeight="1" spans="1:247">
      <c r="A3" s="21" t="s">
        <v>1</v>
      </c>
      <c r="B3" s="21" t="s">
        <v>137</v>
      </c>
      <c r="C3" s="21" t="s">
        <v>138</v>
      </c>
      <c r="D3" s="21" t="s">
        <v>40</v>
      </c>
      <c r="E3" s="22" t="s">
        <v>139</v>
      </c>
      <c r="F3" s="22" t="s">
        <v>140</v>
      </c>
      <c r="G3" s="21" t="s">
        <v>44</v>
      </c>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row>
    <row r="4" s="15" customFormat="1" ht="24" customHeight="1" spans="1:257">
      <c r="A4" s="23"/>
      <c r="B4" s="21"/>
      <c r="C4" s="21"/>
      <c r="D4" s="23"/>
      <c r="E4" s="24"/>
      <c r="F4" s="24"/>
      <c r="G4" s="21"/>
      <c r="IN4" s="18"/>
      <c r="IO4" s="18"/>
      <c r="IP4" s="18"/>
      <c r="IQ4" s="18"/>
      <c r="IR4" s="18"/>
      <c r="IS4" s="18"/>
      <c r="IT4" s="18"/>
      <c r="IU4" s="18"/>
      <c r="IV4" s="18"/>
      <c r="IW4" s="18"/>
    </row>
    <row r="5" s="15" customFormat="1" ht="24.95" customHeight="1" spans="1:257">
      <c r="A5" s="21">
        <v>1</v>
      </c>
      <c r="B5" s="25" t="s">
        <v>141</v>
      </c>
      <c r="C5" s="25" t="s">
        <v>142</v>
      </c>
      <c r="D5" s="26" t="s">
        <v>143</v>
      </c>
      <c r="E5" s="26">
        <v>1</v>
      </c>
      <c r="F5" s="21"/>
      <c r="G5" s="21"/>
      <c r="IN5" s="18"/>
      <c r="IO5" s="18"/>
      <c r="IP5" s="18"/>
      <c r="IQ5" s="18"/>
      <c r="IR5" s="18"/>
      <c r="IS5" s="18"/>
      <c r="IT5" s="18"/>
      <c r="IU5" s="18"/>
      <c r="IV5" s="18"/>
      <c r="IW5" s="18"/>
    </row>
    <row r="6" s="15" customFormat="1" ht="24.95" customHeight="1" spans="1:257">
      <c r="A6" s="21">
        <v>2</v>
      </c>
      <c r="B6" s="25" t="s">
        <v>144</v>
      </c>
      <c r="C6" s="25">
        <v>30</v>
      </c>
      <c r="D6" s="26" t="s">
        <v>143</v>
      </c>
      <c r="E6" s="26">
        <v>1</v>
      </c>
      <c r="F6" s="21"/>
      <c r="G6" s="21"/>
      <c r="IN6" s="18"/>
      <c r="IO6" s="18"/>
      <c r="IP6" s="18"/>
      <c r="IQ6" s="18"/>
      <c r="IR6" s="18"/>
      <c r="IS6" s="18"/>
      <c r="IT6" s="18"/>
      <c r="IU6" s="18"/>
      <c r="IV6" s="18"/>
      <c r="IW6" s="18"/>
    </row>
    <row r="7" s="15" customFormat="1" ht="24.95" customHeight="1" spans="1:257">
      <c r="A7" s="21">
        <v>3</v>
      </c>
      <c r="B7" s="25" t="s">
        <v>145</v>
      </c>
      <c r="C7" s="25" t="s">
        <v>146</v>
      </c>
      <c r="D7" s="26" t="s">
        <v>72</v>
      </c>
      <c r="E7" s="26">
        <v>1</v>
      </c>
      <c r="F7" s="21"/>
      <c r="G7" s="21"/>
      <c r="IN7" s="18"/>
      <c r="IO7" s="18"/>
      <c r="IP7" s="18"/>
      <c r="IQ7" s="18"/>
      <c r="IR7" s="18"/>
      <c r="IS7" s="18"/>
      <c r="IT7" s="18"/>
      <c r="IU7" s="18"/>
      <c r="IV7" s="18"/>
      <c r="IW7" s="18"/>
    </row>
    <row r="8" s="15" customFormat="1" ht="24.95" customHeight="1" spans="1:257">
      <c r="A8" s="21">
        <v>4</v>
      </c>
      <c r="B8" s="25" t="s">
        <v>147</v>
      </c>
      <c r="C8" s="23"/>
      <c r="D8" s="21" t="s">
        <v>148</v>
      </c>
      <c r="E8" s="27">
        <v>1</v>
      </c>
      <c r="F8" s="27"/>
      <c r="G8" s="25" t="s">
        <v>149</v>
      </c>
      <c r="IN8" s="18"/>
      <c r="IO8" s="18"/>
      <c r="IP8" s="18"/>
      <c r="IQ8" s="18"/>
      <c r="IR8" s="18"/>
      <c r="IS8" s="18"/>
      <c r="IT8" s="18"/>
      <c r="IU8" s="18"/>
      <c r="IV8" s="18"/>
      <c r="IW8" s="18"/>
    </row>
    <row r="9" s="15" customFormat="1" ht="24.95" customHeight="1" spans="1:257">
      <c r="A9" s="21">
        <v>5</v>
      </c>
      <c r="B9" s="25" t="s">
        <v>150</v>
      </c>
      <c r="C9" s="23"/>
      <c r="D9" s="21" t="s">
        <v>148</v>
      </c>
      <c r="E9" s="27">
        <v>1</v>
      </c>
      <c r="F9" s="27"/>
      <c r="G9" s="25" t="s">
        <v>151</v>
      </c>
      <c r="IN9" s="18"/>
      <c r="IO9" s="18"/>
      <c r="IP9" s="18"/>
      <c r="IQ9" s="18"/>
      <c r="IR9" s="18"/>
      <c r="IS9" s="18"/>
      <c r="IT9" s="18"/>
      <c r="IU9" s="18"/>
      <c r="IV9" s="18"/>
      <c r="IW9" s="18"/>
    </row>
    <row r="10" s="15" customFormat="1" ht="24.95" customHeight="1" spans="1:257">
      <c r="A10" s="21"/>
      <c r="B10" s="25" t="s">
        <v>152</v>
      </c>
      <c r="C10" s="23"/>
      <c r="D10" s="21" t="s">
        <v>148</v>
      </c>
      <c r="E10" s="27">
        <v>1</v>
      </c>
      <c r="F10" s="27"/>
      <c r="G10" s="25" t="s">
        <v>149</v>
      </c>
      <c r="IN10" s="18"/>
      <c r="IO10" s="18"/>
      <c r="IP10" s="18"/>
      <c r="IQ10" s="18"/>
      <c r="IR10" s="18"/>
      <c r="IS10" s="18"/>
      <c r="IT10" s="18"/>
      <c r="IU10" s="18"/>
      <c r="IV10" s="18"/>
      <c r="IW10" s="18"/>
    </row>
    <row r="11" s="15" customFormat="1" ht="24.95" customHeight="1" spans="1:257">
      <c r="A11" s="21">
        <v>6</v>
      </c>
      <c r="B11" s="25" t="s">
        <v>153</v>
      </c>
      <c r="C11" s="23"/>
      <c r="D11" s="21" t="s">
        <v>148</v>
      </c>
      <c r="E11" s="27">
        <v>1</v>
      </c>
      <c r="F11" s="27"/>
      <c r="G11" s="25" t="s">
        <v>149</v>
      </c>
      <c r="IN11" s="18"/>
      <c r="IO11" s="18"/>
      <c r="IP11" s="18"/>
      <c r="IQ11" s="18"/>
      <c r="IR11" s="18"/>
      <c r="IS11" s="18"/>
      <c r="IT11" s="18"/>
      <c r="IU11" s="18"/>
      <c r="IV11" s="18"/>
      <c r="IW11" s="18"/>
    </row>
    <row r="12" s="15" customFormat="1" ht="21" customHeight="1" spans="1:257">
      <c r="A12" s="28" t="s">
        <v>154</v>
      </c>
      <c r="B12" s="28"/>
      <c r="C12" s="28"/>
      <c r="D12" s="28"/>
      <c r="E12" s="28"/>
      <c r="F12" s="28"/>
      <c r="G12" s="28"/>
      <c r="IN12" s="29"/>
      <c r="IO12" s="29"/>
      <c r="IP12" s="29"/>
      <c r="IQ12" s="29"/>
      <c r="IR12" s="29"/>
      <c r="IS12" s="29"/>
      <c r="IT12" s="29"/>
      <c r="IU12" s="29"/>
      <c r="IV12" s="29"/>
      <c r="IW12" s="29"/>
    </row>
  </sheetData>
  <mergeCells count="10">
    <mergeCell ref="A1:G1"/>
    <mergeCell ref="A2:G2"/>
    <mergeCell ref="A12:G12"/>
    <mergeCell ref="A3:A4"/>
    <mergeCell ref="B3:B4"/>
    <mergeCell ref="C3:C4"/>
    <mergeCell ref="D3:D4"/>
    <mergeCell ref="E3:E4"/>
    <mergeCell ref="F3:F4"/>
    <mergeCell ref="G3:G4"/>
  </mergeCells>
  <pageMargins left="0.904861111111111"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L8" sqref="L8"/>
    </sheetView>
  </sheetViews>
  <sheetFormatPr defaultColWidth="10" defaultRowHeight="13.5"/>
  <cols>
    <col min="1" max="2" width="8.125" style="1" customWidth="1"/>
    <col min="3" max="9" width="8.625" style="1" customWidth="1"/>
    <col min="10" max="10" width="12.625" style="1" customWidth="1"/>
    <col min="11" max="16384" width="10" style="1"/>
  </cols>
  <sheetData>
    <row r="1" s="1" customFormat="1" ht="39.95" customHeight="1" spans="1:10">
      <c r="A1" s="3" t="s">
        <v>155</v>
      </c>
      <c r="B1" s="3"/>
      <c r="C1" s="3"/>
      <c r="D1" s="3"/>
      <c r="E1" s="3"/>
      <c r="F1" s="3"/>
      <c r="G1" s="3"/>
      <c r="H1" s="3"/>
      <c r="I1" s="3"/>
      <c r="J1" s="3"/>
    </row>
    <row r="2" s="1" customFormat="1" ht="30" customHeight="1" spans="1:10">
      <c r="A2" s="4" t="s">
        <v>156</v>
      </c>
      <c r="B2" s="4"/>
      <c r="C2" s="5"/>
      <c r="D2" s="5"/>
      <c r="E2" s="5"/>
      <c r="F2" s="5"/>
      <c r="G2" s="5"/>
      <c r="H2" s="5"/>
      <c r="I2" s="5"/>
      <c r="J2" s="5"/>
    </row>
    <row r="3" s="1" customFormat="1" ht="30" customHeight="1" spans="1:10">
      <c r="A3" s="4" t="s">
        <v>157</v>
      </c>
      <c r="B3" s="4"/>
      <c r="C3" s="5"/>
      <c r="D3" s="5"/>
      <c r="E3" s="5"/>
      <c r="F3" s="5"/>
      <c r="G3" s="5"/>
      <c r="H3" s="5"/>
      <c r="I3" s="5"/>
      <c r="J3" s="5"/>
    </row>
    <row r="4" s="1" customFormat="1" ht="30" customHeight="1" spans="1:10">
      <c r="A4" s="4" t="s">
        <v>158</v>
      </c>
      <c r="B4" s="4"/>
      <c r="C4" s="6"/>
      <c r="D4" s="6"/>
      <c r="E4" s="4" t="s">
        <v>159</v>
      </c>
      <c r="F4" s="5"/>
      <c r="G4" s="4" t="s">
        <v>160</v>
      </c>
      <c r="H4" s="4"/>
      <c r="I4" s="6"/>
      <c r="J4" s="6"/>
    </row>
    <row r="5" s="1" customFormat="1" ht="30" customHeight="1" spans="1:10">
      <c r="A5" s="4" t="s">
        <v>161</v>
      </c>
      <c r="B5" s="4"/>
      <c r="C5" s="6"/>
      <c r="D5" s="6"/>
      <c r="E5" s="4" t="s">
        <v>159</v>
      </c>
      <c r="F5" s="5"/>
      <c r="G5" s="4" t="s">
        <v>160</v>
      </c>
      <c r="H5" s="4"/>
      <c r="I5" s="6"/>
      <c r="J5" s="6"/>
    </row>
    <row r="6" s="1" customFormat="1" ht="30" customHeight="1" spans="1:10">
      <c r="A6" s="4" t="s">
        <v>162</v>
      </c>
      <c r="B6" s="4" t="s">
        <v>163</v>
      </c>
      <c r="C6" s="4"/>
      <c r="D6" s="7" t="s">
        <v>164</v>
      </c>
      <c r="E6" s="8"/>
      <c r="F6" s="9"/>
      <c r="G6" s="7" t="s">
        <v>165</v>
      </c>
      <c r="H6" s="8"/>
      <c r="I6" s="9"/>
      <c r="J6" s="4" t="s">
        <v>166</v>
      </c>
    </row>
    <row r="7" s="1" customFormat="1" ht="30" customHeight="1" spans="1:10">
      <c r="A7" s="4"/>
      <c r="B7" s="10"/>
      <c r="C7" s="10"/>
      <c r="D7" s="7"/>
      <c r="E7" s="8"/>
      <c r="F7" s="9"/>
      <c r="G7" s="7"/>
      <c r="H7" s="8"/>
      <c r="I7" s="9"/>
      <c r="J7" s="5"/>
    </row>
    <row r="8" s="1" customFormat="1" ht="30" customHeight="1" spans="1:10">
      <c r="A8" s="4"/>
      <c r="B8" s="10"/>
      <c r="C8" s="10"/>
      <c r="D8" s="7"/>
      <c r="E8" s="8"/>
      <c r="F8" s="9"/>
      <c r="G8" s="7"/>
      <c r="H8" s="8"/>
      <c r="I8" s="9"/>
      <c r="J8" s="5"/>
    </row>
    <row r="9" s="1" customFormat="1" ht="30" customHeight="1" spans="1:10">
      <c r="A9" s="4"/>
      <c r="B9" s="10"/>
      <c r="C9" s="10"/>
      <c r="D9" s="7"/>
      <c r="E9" s="8"/>
      <c r="F9" s="9"/>
      <c r="G9" s="7"/>
      <c r="H9" s="8"/>
      <c r="I9" s="9"/>
      <c r="J9" s="5"/>
    </row>
    <row r="10" s="1" customFormat="1" ht="30" customHeight="1" spans="1:10">
      <c r="A10" s="4"/>
      <c r="B10" s="10"/>
      <c r="C10" s="10"/>
      <c r="D10" s="7"/>
      <c r="E10" s="8"/>
      <c r="F10" s="9"/>
      <c r="G10" s="7"/>
      <c r="H10" s="8"/>
      <c r="I10" s="9"/>
      <c r="J10" s="5"/>
    </row>
    <row r="11" s="1" customFormat="1" ht="30" customHeight="1" spans="1:10">
      <c r="A11" s="4"/>
      <c r="B11" s="10"/>
      <c r="C11" s="10"/>
      <c r="D11" s="7"/>
      <c r="E11" s="8"/>
      <c r="F11" s="9"/>
      <c r="G11" s="7"/>
      <c r="H11" s="8"/>
      <c r="I11" s="9"/>
      <c r="J11" s="5"/>
    </row>
    <row r="12" s="1" customFormat="1" ht="30" customHeight="1" spans="1:10">
      <c r="A12" s="11" t="s">
        <v>167</v>
      </c>
      <c r="B12" s="11"/>
      <c r="C12" s="11"/>
      <c r="D12" s="11"/>
      <c r="E12" s="11"/>
      <c r="F12" s="11"/>
      <c r="G12" s="11"/>
      <c r="H12" s="12" t="s">
        <v>168</v>
      </c>
      <c r="I12" s="12"/>
      <c r="J12" s="12"/>
    </row>
    <row r="13" s="2" customFormat="1" ht="45" customHeight="1" spans="1:10">
      <c r="A13" s="13" t="s">
        <v>169</v>
      </c>
      <c r="B13" s="14"/>
      <c r="C13" s="14"/>
      <c r="D13" s="14"/>
      <c r="E13" s="14"/>
      <c r="F13" s="14"/>
      <c r="G13" s="14"/>
      <c r="H13" s="14"/>
      <c r="I13" s="14"/>
      <c r="J13" s="14"/>
    </row>
  </sheetData>
  <mergeCells count="35">
    <mergeCell ref="A1:J1"/>
    <mergeCell ref="A2:B2"/>
    <mergeCell ref="C2:J2"/>
    <mergeCell ref="A3:B3"/>
    <mergeCell ref="C3:J3"/>
    <mergeCell ref="A4:B4"/>
    <mergeCell ref="C4:D4"/>
    <mergeCell ref="G4:H4"/>
    <mergeCell ref="I4:J4"/>
    <mergeCell ref="A5:B5"/>
    <mergeCell ref="C5:D5"/>
    <mergeCell ref="G5:H5"/>
    <mergeCell ref="I5:J5"/>
    <mergeCell ref="B6:C6"/>
    <mergeCell ref="D6:F6"/>
    <mergeCell ref="G6:I6"/>
    <mergeCell ref="B7:C7"/>
    <mergeCell ref="D7:F7"/>
    <mergeCell ref="G7:I7"/>
    <mergeCell ref="B8:C8"/>
    <mergeCell ref="D8:F8"/>
    <mergeCell ref="G8:I8"/>
    <mergeCell ref="B9:C9"/>
    <mergeCell ref="D9:F9"/>
    <mergeCell ref="G9:I9"/>
    <mergeCell ref="B10:C10"/>
    <mergeCell ref="D10:F10"/>
    <mergeCell ref="G10:I10"/>
    <mergeCell ref="B11:C11"/>
    <mergeCell ref="D11:F11"/>
    <mergeCell ref="G11:I11"/>
    <mergeCell ref="A12:G12"/>
    <mergeCell ref="H12:J12"/>
    <mergeCell ref="A13:J13"/>
    <mergeCell ref="A6:A1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评分细则</vt:lpstr>
      <vt:lpstr>工程量清单</vt:lpstr>
      <vt:lpstr>设备及人员最低配备要求</vt:lpstr>
      <vt:lpstr>个人履历表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2019-11-15T09:10:00Z</dcterms:created>
  <dcterms:modified xsi:type="dcterms:W3CDTF">2020-04-14T06:49:59Z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